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 codeName="{8C4F1C90-05EB-6A55-5F09-09C24B55AC0B}"/>
  <workbookPr showObjects="placeholders" codeName="ThisWorkbook" defaultThemeVersion="124226"/>
  <bookViews>
    <workbookView xWindow="1230" yWindow="390" windowWidth="8790" windowHeight="9555" tabRatio="807" firstSheet="1" activeTab="1"/>
  </bookViews>
  <sheets>
    <sheet name="Units ex" sheetId="2" state="hidden" r:id="rId1"/>
    <sheet name="Items" sheetId="3" r:id="rId2"/>
    <sheet name="UnitInfo" sheetId="17" state="hidden" r:id="rId3"/>
    <sheet name="Refrigeration Accy" sheetId="4" state="hidden" r:id="rId4"/>
    <sheet name="Controls" sheetId="7" state="hidden" r:id="rId5"/>
    <sheet name="Pumps" sheetId="5" state="hidden" r:id="rId6"/>
    <sheet name="Service" sheetId="8" state="hidden" r:id="rId7"/>
    <sheet name="ListPriceSummary" sheetId="9" state="hidden" r:id="rId8"/>
    <sheet name="NetPriceSummary" sheetId="11" state="hidden" r:id="rId9"/>
    <sheet name="PriceSummary" sheetId="12" state="hidden" r:id="rId10"/>
    <sheet name="Quote" sheetId="10" r:id="rId11"/>
  </sheets>
  <definedNames>
    <definedName name="_xlnm._FilterDatabase" localSheetId="7" hidden="1">ListPriceSummary!$A$1:$D$25</definedName>
    <definedName name="_xlnm._FilterDatabase" localSheetId="8" hidden="1">NetPriceSummary!$A$1:$D$30</definedName>
    <definedName name="_xlnm._FilterDatabase" localSheetId="10" hidden="1">Quote!#REF!</definedName>
    <definedName name="_xlnm.Criteria" localSheetId="7">ListPriceSummary!#REF!</definedName>
    <definedName name="_xlnm.Criteria" localSheetId="10">Quote!#REF!</definedName>
    <definedName name="_xlnm.Extract" localSheetId="7">ListPriceSummary!#REF!</definedName>
    <definedName name="_xlnm.Extract" localSheetId="10">Quote!#REF!</definedName>
    <definedName name="TotalListPrice">ListPriceSummary!$D$25</definedName>
    <definedName name="TotalNetPrice">NetPriceSummary!$D$30</definedName>
  </definedNames>
  <calcPr calcId="145621"/>
</workbook>
</file>

<file path=xl/calcChain.xml><?xml version="1.0" encoding="utf-8"?>
<calcChain xmlns="http://schemas.openxmlformats.org/spreadsheetml/2006/main">
  <c r="D10" i="10" l="1"/>
  <c r="C3" i="9" l="1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" i="9"/>
  <c r="B3" i="9"/>
  <c r="B4" i="9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" i="9"/>
  <c r="A3" i="9"/>
  <c r="A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" i="9"/>
  <c r="E14" i="9" l="1"/>
  <c r="D14" i="9"/>
  <c r="E13" i="9"/>
  <c r="D13" i="9"/>
  <c r="E12" i="9"/>
  <c r="D12" i="9"/>
  <c r="E11" i="9"/>
  <c r="D11" i="9"/>
  <c r="E10" i="9"/>
  <c r="D10" i="9"/>
  <c r="E9" i="9"/>
  <c r="D9" i="9"/>
  <c r="E8" i="9"/>
  <c r="D8" i="9"/>
  <c r="E7" i="9"/>
  <c r="D7" i="9"/>
  <c r="E6" i="9"/>
  <c r="D6" i="9"/>
  <c r="E5" i="9"/>
  <c r="D5" i="9"/>
  <c r="E4" i="9"/>
  <c r="D4" i="9"/>
  <c r="E3" i="9"/>
  <c r="D3" i="9"/>
  <c r="E2" i="9"/>
  <c r="D2" i="9"/>
  <c r="C26" i="3"/>
  <c r="H9" i="2" l="1"/>
  <c r="H10" i="2"/>
  <c r="H11" i="2"/>
  <c r="H12" i="2"/>
  <c r="H15" i="2"/>
  <c r="H16" i="2"/>
  <c r="H17" i="2"/>
  <c r="H18" i="2"/>
  <c r="H21" i="2"/>
  <c r="H22" i="2"/>
  <c r="H10" i="4"/>
  <c r="H11" i="4"/>
  <c r="H12" i="4"/>
  <c r="H13" i="4"/>
  <c r="H16" i="4"/>
  <c r="H17" i="4"/>
  <c r="H18" i="4"/>
  <c r="H19" i="4"/>
  <c r="H20" i="4"/>
  <c r="H21" i="4"/>
  <c r="H22" i="4"/>
  <c r="H23" i="4"/>
  <c r="H26" i="4"/>
  <c r="H27" i="4"/>
  <c r="H34" i="4"/>
  <c r="H35" i="4"/>
  <c r="H36" i="4"/>
  <c r="H37" i="4"/>
  <c r="H38" i="4"/>
  <c r="D6" i="11"/>
  <c r="H18" i="7"/>
  <c r="H4" i="2"/>
  <c r="H9" i="4"/>
  <c r="H4" i="8"/>
  <c r="H19" i="8"/>
  <c r="D21" i="11"/>
  <c r="H20" i="8"/>
  <c r="D22" i="11"/>
  <c r="G32" i="7"/>
  <c r="H12" i="7"/>
  <c r="H10" i="7"/>
  <c r="H5" i="2"/>
  <c r="H6" i="2"/>
  <c r="H7" i="2"/>
  <c r="H13" i="2"/>
  <c r="G24" i="2"/>
  <c r="G23" i="2"/>
  <c r="H19" i="2"/>
  <c r="D4" i="3"/>
  <c r="D5" i="3"/>
  <c r="D6" i="3"/>
  <c r="D7" i="3"/>
  <c r="D8" i="3"/>
  <c r="D9" i="3"/>
  <c r="D10" i="3"/>
  <c r="D11" i="3"/>
  <c r="D12" i="3"/>
  <c r="D13" i="3"/>
  <c r="D14" i="3"/>
  <c r="D15" i="3"/>
  <c r="D16" i="3"/>
  <c r="H4" i="7"/>
  <c r="H5" i="7"/>
  <c r="H6" i="7"/>
  <c r="H7" i="7"/>
  <c r="H8" i="7"/>
  <c r="H9" i="7"/>
  <c r="H11" i="7"/>
  <c r="H14" i="7"/>
  <c r="H15" i="7"/>
  <c r="H16" i="7"/>
  <c r="H17" i="7"/>
  <c r="H19" i="7"/>
  <c r="H20" i="7"/>
  <c r="H22" i="7"/>
  <c r="H23" i="7"/>
  <c r="H24" i="7"/>
  <c r="H25" i="7"/>
  <c r="H26" i="7"/>
  <c r="H28" i="7"/>
  <c r="D2" i="11"/>
  <c r="H29" i="7"/>
  <c r="D3" i="11"/>
  <c r="H30" i="7"/>
  <c r="D4" i="11"/>
  <c r="H31" i="7"/>
  <c r="D5" i="11"/>
  <c r="H5" i="5"/>
  <c r="H4" i="4"/>
  <c r="H5" i="4"/>
  <c r="H6" i="4"/>
  <c r="H7" i="4"/>
  <c r="H8" i="4"/>
  <c r="H5" i="8"/>
  <c r="D7" i="11"/>
  <c r="C5" i="11"/>
  <c r="H35" i="7"/>
  <c r="G35" i="7"/>
  <c r="H34" i="7"/>
  <c r="G34" i="7"/>
  <c r="H24" i="4"/>
  <c r="G24" i="4"/>
  <c r="G14" i="4"/>
  <c r="H30" i="4"/>
  <c r="H31" i="4"/>
  <c r="H32" i="4"/>
  <c r="H33" i="4"/>
  <c r="H4" i="5"/>
  <c r="H6" i="8"/>
  <c r="H7" i="8"/>
  <c r="D9" i="11"/>
  <c r="H8" i="8"/>
  <c r="D10" i="11"/>
  <c r="H9" i="8"/>
  <c r="D11" i="11"/>
  <c r="H26" i="8"/>
  <c r="D28" i="11"/>
  <c r="H6" i="5"/>
  <c r="H7" i="5"/>
  <c r="H8" i="5"/>
  <c r="H9" i="5"/>
  <c r="H24" i="8"/>
  <c r="D26" i="11"/>
  <c r="H25" i="8"/>
  <c r="D27" i="11"/>
  <c r="H10" i="8"/>
  <c r="D12" i="11"/>
  <c r="H11" i="8"/>
  <c r="D13" i="11"/>
  <c r="H12" i="8"/>
  <c r="D14" i="11"/>
  <c r="H13" i="8"/>
  <c r="D15" i="11"/>
  <c r="H14" i="8"/>
  <c r="D16" i="11"/>
  <c r="H15" i="8"/>
  <c r="D17" i="11"/>
  <c r="H16" i="8"/>
  <c r="D18" i="11"/>
  <c r="H17" i="8"/>
  <c r="D19" i="11"/>
  <c r="H18" i="8"/>
  <c r="D20" i="11"/>
  <c r="H21" i="8"/>
  <c r="D23" i="11"/>
  <c r="H22" i="8"/>
  <c r="D24" i="11"/>
  <c r="H23" i="8"/>
  <c r="D25" i="11"/>
  <c r="H33" i="7"/>
  <c r="G33" i="7"/>
  <c r="C2" i="11"/>
  <c r="C3" i="11"/>
  <c r="C30" i="11"/>
  <c r="C4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G10" i="5"/>
  <c r="G39" i="4"/>
  <c r="H28" i="4"/>
  <c r="G28" i="4"/>
  <c r="D8" i="11"/>
  <c r="D30" i="11"/>
  <c r="H32" i="7"/>
  <c r="H27" i="8"/>
  <c r="H10" i="5"/>
  <c r="C25" i="9" l="1"/>
  <c r="H24" i="2"/>
  <c r="H39" i="4"/>
  <c r="H14" i="4"/>
  <c r="H23" i="2"/>
  <c r="D25" i="9" l="1"/>
  <c r="D26" i="3"/>
  <c r="D1" i="12" l="1"/>
</calcChain>
</file>

<file path=xl/sharedStrings.xml><?xml version="1.0" encoding="utf-8"?>
<sst xmlns="http://schemas.openxmlformats.org/spreadsheetml/2006/main" count="486" uniqueCount="314">
  <si>
    <t>DESCRIPTION</t>
  </si>
  <si>
    <t>LIST PRICE</t>
  </si>
  <si>
    <t>NOTE</t>
  </si>
  <si>
    <t>208/230</t>
  </si>
  <si>
    <t>2-Pipe VRF Heat Pumps</t>
  </si>
  <si>
    <t>72,000    BTU Heat Pump</t>
  </si>
  <si>
    <t>72,000    BTU Heat Pump             With Salt Protection - Special Order</t>
  </si>
  <si>
    <t>Phase Out approx 3/2010, check availability</t>
  </si>
  <si>
    <t>96,000    BTU Heat Pump</t>
  </si>
  <si>
    <t>96,000    BTU Heat Pump             With Salt Protection - Special Order</t>
  </si>
  <si>
    <t>152,000  BTU Heat Pump</t>
  </si>
  <si>
    <t>3 Pipe VRF Heat Recovery (Simultaneous Heat/Cool)</t>
  </si>
  <si>
    <t>72,000    BTU Heat Recovery</t>
  </si>
  <si>
    <t>72,000    BTU Heat Recovery     With Salt Protection - Special Order</t>
  </si>
  <si>
    <t>96,000    BTU Heat Recovery</t>
  </si>
  <si>
    <t>96,000    BTU Heat Recovery    With Salt Protection  - Special Order</t>
  </si>
  <si>
    <t>153,600   BTU Heat Recovery</t>
  </si>
  <si>
    <t>Qty</t>
  </si>
  <si>
    <t>Total</t>
  </si>
  <si>
    <t>Extended
List</t>
  </si>
  <si>
    <t>ACCESSORIES</t>
  </si>
  <si>
    <t>2-way Heat Pump Distribution Joints</t>
  </si>
  <si>
    <t>APR-P160BA</t>
  </si>
  <si>
    <t>Distribution Joint Kit                      Two Pipe Ssytem</t>
  </si>
  <si>
    <t>APR-P680BA</t>
  </si>
  <si>
    <t>APR-P1350BA</t>
  </si>
  <si>
    <t>APR-CHP680BA</t>
  </si>
  <si>
    <t>APR-CHP1350BA</t>
  </si>
  <si>
    <t>3-way Heat Recovery Distribution Joints</t>
  </si>
  <si>
    <t>APR-RZP224BAB</t>
  </si>
  <si>
    <t xml:space="preserve">    Used with 3 Pipe Indoor Unit Piping                          Up to 76,400 BTUs</t>
  </si>
  <si>
    <t>APR-RZP680BAB</t>
  </si>
  <si>
    <t xml:space="preserve">    Used with 3 Pipe Indoor Unit Piping                          76,500 to 232,000 BTUs</t>
  </si>
  <si>
    <t>APR-RZP1350BAB</t>
  </si>
  <si>
    <t xml:space="preserve">    Used with 3 Pipe Indoor Unit Piping                          232,200 to 460,700 BTUs</t>
  </si>
  <si>
    <t>APR-CHRZP900BAB</t>
  </si>
  <si>
    <t xml:space="preserve">    Used to connect multiple  3 Pipe  Outdoor Units       Up to 307,100 BTUs</t>
  </si>
  <si>
    <t>3-way Solenoid Valve Boxes</t>
  </si>
  <si>
    <t>Solenoid Valve Kit                           Required for Three Pipe Heat Recovery Systems</t>
  </si>
  <si>
    <t xml:space="preserve">    Total Indoor Capacity of less than 19,000 BTUs (for 3 Pipe Systems)</t>
  </si>
  <si>
    <t>Refrigerant Shut Off Valves</t>
  </si>
  <si>
    <t>BVT14</t>
  </si>
  <si>
    <t>1/4"    Ball Valve                                   With Schraeder fitting</t>
  </si>
  <si>
    <t xml:space="preserve">    With Schraeder Fitting</t>
  </si>
  <si>
    <t>BVT38</t>
  </si>
  <si>
    <t>3/8"    Ball Valve                                   With Schraeder fitting</t>
  </si>
  <si>
    <t>BVT12</t>
  </si>
  <si>
    <t>1/2"    Ball Valve                                   With Schraeder fitting</t>
  </si>
  <si>
    <t>BVT58</t>
  </si>
  <si>
    <t>5/8"    Ball Valve                                   With Schraeder fitting</t>
  </si>
  <si>
    <t>BVT34</t>
  </si>
  <si>
    <t>3/4"    Ball Valve                                   With Schraeder fitting</t>
  </si>
  <si>
    <t>BVT78</t>
  </si>
  <si>
    <t>7/8""   Ball Valve                                   With Schraeder fitting</t>
  </si>
  <si>
    <t>BVT118</t>
  </si>
  <si>
    <t>1-1/8" Ball Valve                                   With Schraeder fitting</t>
  </si>
  <si>
    <t>BVT138</t>
  </si>
  <si>
    <t>1-3/8" Ball Valve                                   With Schraeder fitting</t>
  </si>
  <si>
    <t>BVT158</t>
  </si>
  <si>
    <t>1-5/8" Ball Valve                                   With Schraeder fitting</t>
  </si>
  <si>
    <t>CONTROL SYSTEMS</t>
  </si>
  <si>
    <t>System Control Timer                             Thermal On/Off at program times only, no set back temperature</t>
  </si>
  <si>
    <t>Special Order</t>
  </si>
  <si>
    <t xml:space="preserve">BMS-CTRL1   </t>
  </si>
  <si>
    <t xml:space="preserve">STAIMS Base Software Package   </t>
  </si>
  <si>
    <t>Total Interfaces &amp; Main Controllers</t>
  </si>
  <si>
    <t>Total Software</t>
  </si>
  <si>
    <t>Wired  Remote controller     (7-day setback, mode, temp, service, etc.)</t>
  </si>
  <si>
    <t>Simple Remote Controller - Wired     (On/Off, Mode, Temp, Fan Speed, Flap, Service Function)</t>
  </si>
  <si>
    <t>System Controller  - Set individual indoor unit temps for up to 4 zones, 16 indoor units max per zone</t>
  </si>
  <si>
    <t>Communications Adaptor     (Used with Intelligent Controller or BMS Interface)</t>
  </si>
  <si>
    <t>LonWorks Interface     (Maximum of 16 indoor units)</t>
  </si>
  <si>
    <t>Indoor Unit Controllers</t>
  </si>
  <si>
    <t>System Controllers</t>
  </si>
  <si>
    <t>Software</t>
  </si>
  <si>
    <t>623-178-5082</t>
  </si>
  <si>
    <t>TM80BG Cable/Plug for Maintenance Remote</t>
  </si>
  <si>
    <t>H26</t>
  </si>
  <si>
    <t>Plug Adapter for External Electric Heat Relay</t>
  </si>
  <si>
    <t>623-306-8794</t>
  </si>
  <si>
    <t>Options Connector - Used for Damper &amp; Ventilation Unit Interlock</t>
  </si>
  <si>
    <t>Adapters - ALL NET PRICES</t>
  </si>
  <si>
    <t>Total Adapters</t>
  </si>
  <si>
    <t>NET</t>
  </si>
  <si>
    <t>ASP-MA115</t>
  </si>
  <si>
    <t>115 Volt Mini Aqua Aspen Condensate Pump                     Max 26' Lift, 3.7 GPH @ 0 Lift, 0.8 GPH @ 26'</t>
  </si>
  <si>
    <t>Two Piece, Pump &amp; Reservoir Chamber</t>
  </si>
  <si>
    <t>ASP-MA230</t>
  </si>
  <si>
    <t>230 Volt Mini Aqua Aspen Condensate Pump                     Max 26' Lift, 3.7 GPH @ 0 Lift, 0.8 GPH @ 26'</t>
  </si>
  <si>
    <t>ASP-ML115</t>
  </si>
  <si>
    <t xml:space="preserve">115 Volt Mini Lime Aspen Condensate Pump                      Max 26' Lift, 3.7 GPH @ 0 Lift, 0.8 GPH @ 26' </t>
  </si>
  <si>
    <t>One Piece External Mount with Cover</t>
  </si>
  <si>
    <t>ASP-ML230</t>
  </si>
  <si>
    <t>230 Volt Mini Lime Aspen Condensate Pump                      Max 26' Lift, 3.7 GPH @ 0 Lift, 0.8 GPH @ 26'</t>
  </si>
  <si>
    <t>ASP-MO115</t>
  </si>
  <si>
    <t xml:space="preserve">115 Volt Mini Orange  Aspen Pump                                     Max 26' Lift, 3.7 GPH @ 0 Lift, 0.8 GPH @ 26' </t>
  </si>
  <si>
    <t>ASP-MO230</t>
  </si>
  <si>
    <t>230 Volt Mini Orange Aspen Pump                                      Max 26' Lift, 3.7 GPH @ 0 Lift, 0.8 GPH @ 26'</t>
  </si>
  <si>
    <t>ECO-SC-4</t>
  </si>
  <si>
    <t>IC-SC-1</t>
  </si>
  <si>
    <t>IC-SC-Indoor</t>
  </si>
  <si>
    <t>LW-SC-1</t>
  </si>
  <si>
    <t>LW-SC-Indoor</t>
  </si>
  <si>
    <t>PP-SC-1</t>
  </si>
  <si>
    <t>PP-SC-Indoor</t>
  </si>
  <si>
    <t>CA-SC-1</t>
  </si>
  <si>
    <t>CA-SC-Indoor</t>
  </si>
  <si>
    <t>STAIMS-SC-1</t>
  </si>
  <si>
    <t>STAIMS-SC-Indoor</t>
  </si>
  <si>
    <t>AC-SC-1</t>
  </si>
  <si>
    <t>AC-SC-Indoor</t>
  </si>
  <si>
    <t>IPO-SC-1</t>
  </si>
  <si>
    <t>IPO-SC-Indoor</t>
  </si>
  <si>
    <t>ECOi-IST</t>
  </si>
  <si>
    <t>ECOi-SERT</t>
  </si>
  <si>
    <t>ECO-SIT-4</t>
  </si>
  <si>
    <t>ECO-SIT-NR</t>
  </si>
  <si>
    <t>ECO-SIT-OS</t>
  </si>
  <si>
    <t>Training - Supervised Installation On Site Training where attendee's did not show up as agreed upon</t>
  </si>
  <si>
    <t>Service</t>
  </si>
  <si>
    <t>SERVICES; COMMISSIONING/TRAINING</t>
  </si>
  <si>
    <t>NET
PRICE</t>
  </si>
  <si>
    <t>Extended
NET</t>
  </si>
  <si>
    <t>"1" for Yes</t>
  </si>
  <si>
    <r>
      <t xml:space="preserve">Commissioning of Communications Adapter     </t>
    </r>
    <r>
      <rPr>
        <i/>
        <sz val="10"/>
        <color indexed="63"/>
        <rFont val="Arial"/>
        <family val="2"/>
      </rPr>
      <t>(Indoor Units Fee)</t>
    </r>
  </si>
  <si>
    <r>
      <t xml:space="preserve">ECOi Commissioning      </t>
    </r>
    <r>
      <rPr>
        <i/>
        <sz val="10"/>
        <color indexed="63"/>
        <rFont val="Arial"/>
        <family val="2"/>
      </rPr>
      <t>(Per normal business day, up to 24 tons)</t>
    </r>
  </si>
  <si>
    <r>
      <t xml:space="preserve">Commisioning of Intelligent Controller     </t>
    </r>
    <r>
      <rPr>
        <i/>
        <sz val="10"/>
        <color indexed="63"/>
        <rFont val="Arial"/>
        <family val="2"/>
      </rPr>
      <t>(Base fee for each Intelligent Controller)</t>
    </r>
  </si>
  <si>
    <r>
      <t xml:space="preserve">Commissioning of Intelligent Controller     </t>
    </r>
    <r>
      <rPr>
        <i/>
        <sz val="10"/>
        <color indexed="63"/>
        <rFont val="Arial"/>
        <family val="2"/>
      </rPr>
      <t>(Indoor Units Fee)</t>
    </r>
  </si>
  <si>
    <r>
      <t xml:space="preserve">Commissioning of LonWorks Interface module     </t>
    </r>
    <r>
      <rPr>
        <i/>
        <sz val="10"/>
        <color indexed="63"/>
        <rFont val="Arial"/>
        <family val="2"/>
      </rPr>
      <t>(Base Fee)</t>
    </r>
  </si>
  <si>
    <r>
      <t xml:space="preserve">Commissioning of LonWorks Interface     </t>
    </r>
    <r>
      <rPr>
        <i/>
        <sz val="10"/>
        <color indexed="63"/>
        <rFont val="Arial"/>
        <family val="2"/>
      </rPr>
      <t>(Indoor Units Fee)</t>
    </r>
  </si>
  <si>
    <r>
      <t xml:space="preserve">Commissioning of BACnet Interface     </t>
    </r>
    <r>
      <rPr>
        <i/>
        <sz val="10"/>
        <color indexed="63"/>
        <rFont val="Arial"/>
        <family val="2"/>
      </rPr>
      <t>(Base Fee for each BMS-CTRL1)</t>
    </r>
  </si>
  <si>
    <r>
      <t xml:space="preserve">Commissioning of BACnet     </t>
    </r>
    <r>
      <rPr>
        <i/>
        <sz val="10"/>
        <color indexed="63"/>
        <rFont val="Arial"/>
        <family val="2"/>
      </rPr>
      <t>(Indoor Units Fee)</t>
    </r>
  </si>
  <si>
    <r>
      <t xml:space="preserve">Commissioning of Communications Adapter     </t>
    </r>
    <r>
      <rPr>
        <i/>
        <sz val="10"/>
        <color indexed="63"/>
        <rFont val="Arial"/>
        <family val="2"/>
      </rPr>
      <t>(Base fee for each Comm Adapter)</t>
    </r>
  </si>
  <si>
    <r>
      <t xml:space="preserve">Commissioning of STAIMS Management System     </t>
    </r>
    <r>
      <rPr>
        <i/>
        <sz val="10"/>
        <color indexed="63"/>
        <rFont val="Arial"/>
        <family val="2"/>
      </rPr>
      <t>(Base fee for each overall system)</t>
    </r>
  </si>
  <si>
    <r>
      <t xml:space="preserve">Commissioning of STAIMS Management System     </t>
    </r>
    <r>
      <rPr>
        <i/>
        <sz val="10"/>
        <color indexed="63"/>
        <rFont val="Arial"/>
        <family val="2"/>
      </rPr>
      <t>(Indoor Units Fee)</t>
    </r>
  </si>
  <si>
    <r>
      <t xml:space="preserve">Program 2 Way System to enable Auto Changeover of mode     </t>
    </r>
    <r>
      <rPr>
        <i/>
        <sz val="10"/>
        <color indexed="63"/>
        <rFont val="Arial"/>
        <family val="2"/>
      </rPr>
      <t>(Base Fee/outoor unit)</t>
    </r>
  </si>
  <si>
    <r>
      <t xml:space="preserve">Program 2 Way System to enable Auto Changeover of mode     </t>
    </r>
    <r>
      <rPr>
        <i/>
        <sz val="10"/>
        <color indexed="63"/>
        <rFont val="Arial"/>
        <family val="2"/>
      </rPr>
      <t>(Indoor Units Fee)</t>
    </r>
  </si>
  <si>
    <r>
      <t xml:space="preserve">Program "Ignore indoor power off failure" for 2 Way system     </t>
    </r>
    <r>
      <rPr>
        <i/>
        <sz val="10"/>
        <color indexed="63"/>
        <rFont val="Arial"/>
        <family val="2"/>
      </rPr>
      <t>(Base Fee/outdoor unit)</t>
    </r>
  </si>
  <si>
    <r>
      <t xml:space="preserve">Program "Ignore indoor power off failure" for 2 Way system     </t>
    </r>
    <r>
      <rPr>
        <i/>
        <sz val="10"/>
        <color indexed="63"/>
        <rFont val="Arial"/>
        <family val="2"/>
      </rPr>
      <t>(Indoor Units Fee)</t>
    </r>
  </si>
  <si>
    <r>
      <t xml:space="preserve">Commissioning completed during non-business hours or non-business days    </t>
    </r>
    <r>
      <rPr>
        <sz val="10"/>
        <color indexed="10"/>
        <rFont val="Arial"/>
        <family val="2"/>
      </rPr>
      <t xml:space="preserve"> </t>
    </r>
    <r>
      <rPr>
        <i/>
        <sz val="10"/>
        <color indexed="10"/>
        <rFont val="Arial"/>
        <family val="2"/>
      </rPr>
      <t>(Double Above Values)</t>
    </r>
  </si>
  <si>
    <r>
      <t xml:space="preserve">All Commissioning of Systems or Components Outside Continental USA     </t>
    </r>
    <r>
      <rPr>
        <i/>
        <sz val="10"/>
        <color indexed="10"/>
        <rFont val="Arial"/>
        <family val="2"/>
      </rPr>
      <t>(Double Above Values)</t>
    </r>
  </si>
  <si>
    <r>
      <t xml:space="preserve">Training - ECOi Installation and Commissioning Training    </t>
    </r>
    <r>
      <rPr>
        <i/>
        <sz val="10"/>
        <color indexed="63"/>
        <rFont val="Arial"/>
        <family val="2"/>
      </rPr>
      <t xml:space="preserve"> (At Customer Location)</t>
    </r>
  </si>
  <si>
    <r>
      <t xml:space="preserve">Training - ECOi Service Training     </t>
    </r>
    <r>
      <rPr>
        <i/>
        <sz val="10"/>
        <color indexed="63"/>
        <rFont val="Arial"/>
        <family val="2"/>
      </rPr>
      <t>(At Customer Location)</t>
    </r>
  </si>
  <si>
    <r>
      <t xml:space="preserve">Training     </t>
    </r>
    <r>
      <rPr>
        <i/>
        <sz val="10"/>
        <color indexed="63"/>
        <rFont val="Arial"/>
        <family val="2"/>
      </rPr>
      <t>(Conducted outside of the Continential U.S.)</t>
    </r>
    <r>
      <rPr>
        <sz val="10"/>
        <rFont val="Arial"/>
        <family val="2"/>
      </rPr>
      <t xml:space="preserve">         </t>
    </r>
    <r>
      <rPr>
        <i/>
        <sz val="10"/>
        <color indexed="10"/>
        <rFont val="Arial"/>
        <family val="2"/>
      </rPr>
      <t>(Double Above Values)</t>
    </r>
  </si>
  <si>
    <r>
      <t xml:space="preserve">Training - On-Site Supervised ECOi Installation Training     </t>
    </r>
    <r>
      <rPr>
        <i/>
        <sz val="10"/>
        <color indexed="8"/>
        <rFont val="Arial"/>
        <family val="2"/>
      </rPr>
      <t>(Per Day )</t>
    </r>
  </si>
  <si>
    <r>
      <t xml:space="preserve">Training - Supervised Installation Training Outside Continetal USA      </t>
    </r>
    <r>
      <rPr>
        <i/>
        <sz val="10"/>
        <color indexed="10"/>
        <rFont val="Arial"/>
        <family val="2"/>
      </rPr>
      <t xml:space="preserve"> (Double Above Values)</t>
    </r>
  </si>
  <si>
    <t xml:space="preserve"> Per Day</t>
  </si>
  <si>
    <t>Also add IC-SC-Indoor</t>
  </si>
  <si>
    <t>$20 Per each Indoor Unit</t>
  </si>
  <si>
    <t>Pper Interface (also add LW-SC-Indoor)</t>
  </si>
  <si>
    <t>Also add PP-SC-Indoor</t>
  </si>
  <si>
    <t>$25 per Indoor Unit</t>
  </si>
  <si>
    <t>Per Adapter (also add CA-SC-Indoor)</t>
  </si>
  <si>
    <t>Per STAIMS (also add CA-SC-Indoor)</t>
  </si>
  <si>
    <t>Per outdoor unit, also add AC-SC-Indoor</t>
  </si>
  <si>
    <t>$20 Per Indoor Unit</t>
  </si>
  <si>
    <t>Per outdoor unit, also add IPO-SC-Indoor</t>
  </si>
  <si>
    <t xml:space="preserve"> - Phase Out</t>
  </si>
  <si>
    <t>CHDX14053</t>
  </si>
  <si>
    <t>CHDZ14053</t>
  </si>
  <si>
    <t>ECOi Commissioning</t>
  </si>
  <si>
    <t xml:space="preserve">Commisioning of Intelligent Controller </t>
  </si>
  <si>
    <t xml:space="preserve">Commissioning of Intelligent Controller </t>
  </si>
  <si>
    <t>Commissioning of LonWorks Interface module</t>
  </si>
  <si>
    <t xml:space="preserve">Commissioning of LonWorks Interface </t>
  </si>
  <si>
    <t xml:space="preserve">Commissioning of BACnet Interface </t>
  </si>
  <si>
    <t xml:space="preserve">Commissioning of BACnet </t>
  </si>
  <si>
    <t xml:space="preserve">Commissioning of Communications Adapter </t>
  </si>
  <si>
    <t>Commissioning of STAIMS Management System</t>
  </si>
  <si>
    <t xml:space="preserve">Commissioning of STAIMS Management System </t>
  </si>
  <si>
    <t>Program 2 Way System to enable Auto Changeover of mode</t>
  </si>
  <si>
    <t xml:space="preserve">Program 2 Way System to enable Auto Changeover of mode </t>
  </si>
  <si>
    <t xml:space="preserve">Program "Ignore indoor power off failure" for 2 Way system </t>
  </si>
  <si>
    <t>Commissioning completed during non-business hours or non-business days</t>
  </si>
  <si>
    <t>All Commissioning of Systems or Components Outside Continental USA</t>
  </si>
  <si>
    <t xml:space="preserve">Training - ECOi Installation and Commissioning Training </t>
  </si>
  <si>
    <t>Training - ECOi Service Training</t>
  </si>
  <si>
    <r>
      <t xml:space="preserve">Training     </t>
    </r>
    <r>
      <rPr>
        <i/>
        <sz val="10"/>
        <color indexed="63"/>
        <rFont val="Arial"/>
        <family val="2"/>
      </rPr>
      <t>(Conducted outside of the Continential U.S.)</t>
    </r>
    <r>
      <rPr>
        <sz val="10"/>
        <rFont val="Arial"/>
        <family val="2"/>
      </rPr>
      <t xml:space="preserve"> </t>
    </r>
  </si>
  <si>
    <t xml:space="preserve">Training - On-Site Supervised ECOi Installation Training </t>
  </si>
  <si>
    <t>Training - Supervised Installation On Site Training where attendee no showed</t>
  </si>
  <si>
    <t xml:space="preserve">Training - Supervised Installation Training Outside Continetal USA </t>
  </si>
  <si>
    <t>Model</t>
  </si>
  <si>
    <t>Description</t>
  </si>
  <si>
    <t>Extended Price</t>
  </si>
  <si>
    <t>Total List Price</t>
  </si>
  <si>
    <t>Total Net Price</t>
  </si>
  <si>
    <t xml:space="preserve">    Total Indoor Capacity of 19,100 to 54,600 BTUs (for 3 Pipe Systems)</t>
  </si>
  <si>
    <t>StartNetPrice</t>
  </si>
  <si>
    <t>StartSummary</t>
  </si>
  <si>
    <t>Pumps</t>
  </si>
  <si>
    <t>APR-P160UK</t>
  </si>
  <si>
    <t>APR-P680UK</t>
  </si>
  <si>
    <t xml:space="preserve">Distribution Joint Kit </t>
  </si>
  <si>
    <t>APR-P1350UK</t>
  </si>
  <si>
    <t>Distribution Joint Kit</t>
  </si>
  <si>
    <t>APR-CHP680UK</t>
  </si>
  <si>
    <t xml:space="preserve">    2 pipe Indoor Unit Piping - w/ adapters                          76,500 to 232,000 BTUs</t>
  </si>
  <si>
    <t xml:space="preserve">    2 pipe Indoor Unit Piping - w/ adapters                          232,200 to 460,700 BTUs</t>
  </si>
  <si>
    <t xml:space="preserve">    2 pipe Outdoor Unit Manifold - w/ adapters                  232,000 to 460,700 BTUs</t>
  </si>
  <si>
    <t xml:space="preserve">    2 pipe Outdoor Unit Manifold - w/ adapters                  &lt; 232,000 BTUs</t>
  </si>
  <si>
    <t xml:space="preserve">    2 pipe Indoor Unit Piping - w/ adapters                          &lt; 76,400 BTUs</t>
  </si>
  <si>
    <t xml:space="preserve">    2 pipe Indoor Unit Piping - cut to fit                                  &lt; 76,400 BTU</t>
  </si>
  <si>
    <t xml:space="preserve">    2 pipe Indoor Unit Piping - cut to fit                                  76,500 to 232,000 BTU</t>
  </si>
  <si>
    <t xml:space="preserve">    2 pipe Indoor Unit Piping - cut to fit                                 232,200 to 460,700 BTU</t>
  </si>
  <si>
    <t xml:space="preserve">    2 pipe Outdoor Unit Manifold - cut to fit                           &lt; 232,000 BTU</t>
  </si>
  <si>
    <t xml:space="preserve">    2 pipe Outdoor Unit Manifold - cut to fit                          232,000 to 460,700 BTU</t>
  </si>
  <si>
    <t>Available June 2010</t>
  </si>
  <si>
    <t>APR-CHP1350UK</t>
  </si>
  <si>
    <t>APR-RZP224UK</t>
  </si>
  <si>
    <t xml:space="preserve">    3 pipe Indoor Unit Piping - cut to fit                             &lt; 76,400 BTU</t>
  </si>
  <si>
    <t>APR-RZP680UK</t>
  </si>
  <si>
    <t xml:space="preserve">    3 pipe Indoor Unit Piping - cut to fit                             76,500 to 232,000 BTU</t>
  </si>
  <si>
    <t>APR-RZP1350UK</t>
  </si>
  <si>
    <t xml:space="preserve">    3 pipe Indoor Unit Piping - cut to fit                            232,200 to 460,700 BTU</t>
  </si>
  <si>
    <t>APR-CHRZP900UK</t>
  </si>
  <si>
    <t xml:space="preserve">    3 pipe Outdoor Unit Manifold - cut to fit                      &lt; 307,100 BTU</t>
  </si>
  <si>
    <t>623-176-6814</t>
  </si>
  <si>
    <t>Plug Adapter for External Start/Stop Signal</t>
  </si>
  <si>
    <t>CNBH</t>
  </si>
  <si>
    <t>COUS</t>
  </si>
  <si>
    <t>TOUS</t>
  </si>
  <si>
    <t>Extended Lead Time</t>
  </si>
  <si>
    <t>460V / 230V Transformers</t>
  </si>
  <si>
    <t>14 kVA Transformer for 8 Ton Outdoor Units</t>
  </si>
  <si>
    <t>11 kVA Transformer for 6 Ton Outdoor Units</t>
  </si>
  <si>
    <t>ACC-195674</t>
  </si>
  <si>
    <t>ACC-195679</t>
  </si>
  <si>
    <t>Total Transformers</t>
  </si>
  <si>
    <t>Simple Remote Controller - Wired     (On/Off, Mode, Temp, Fan Speed, Flap, Service Function) - With Back Light</t>
  </si>
  <si>
    <t>CZ-RELC2</t>
  </si>
  <si>
    <t>U-72ME1U9</t>
  </si>
  <si>
    <t>U-72ME1U9E</t>
  </si>
  <si>
    <t>U-96ME1U9</t>
  </si>
  <si>
    <t>U-96ME1U9E</t>
  </si>
  <si>
    <t>U-72MF1U9</t>
  </si>
  <si>
    <t>U-72MF1U9E</t>
  </si>
  <si>
    <t>U-96MF1U9</t>
  </si>
  <si>
    <t>U-96MF1U9E</t>
  </si>
  <si>
    <t>CZ-P56HR1U</t>
  </si>
  <si>
    <t>CZ-P160HR1U</t>
  </si>
  <si>
    <t>CZ-RTC2</t>
  </si>
  <si>
    <t>CZ-RWSC1U</t>
  </si>
  <si>
    <t>CZ-RWSU1U</t>
  </si>
  <si>
    <t>CZ-RWST1U</t>
  </si>
  <si>
    <t>CZ-RWSY1U</t>
  </si>
  <si>
    <t>CZ-RWSK1U</t>
  </si>
  <si>
    <t>CZ-RE2C2</t>
  </si>
  <si>
    <t>Indoor Unit Controllers &amp; Accessories</t>
  </si>
  <si>
    <t>Remote Temperature Sensor</t>
  </si>
  <si>
    <t>CZ-CSRC2</t>
  </si>
  <si>
    <t>CZ-64ESMC1U</t>
  </si>
  <si>
    <t>CZ-ESWC2</t>
  </si>
  <si>
    <t>CZ-256ESMC1U</t>
  </si>
  <si>
    <t>CZ-CFUNC1U</t>
  </si>
  <si>
    <t>CZ-CLNC1U</t>
  </si>
  <si>
    <t>CZ-CBPCC2</t>
  </si>
  <si>
    <t>Back up Data Card for Intelligent Controller</t>
  </si>
  <si>
    <t>CZ-CSWKC1U</t>
  </si>
  <si>
    <t>CZ-CSWAC1U</t>
  </si>
  <si>
    <t>CZ-CSWGC1U</t>
  </si>
  <si>
    <t>CZ-CSWWC1U</t>
  </si>
  <si>
    <t>CZ-CSWBC1U</t>
  </si>
  <si>
    <t>Intelligent Controller - Web Enabled     (Controls Max of 256 indoor units with CZ-CFUNC1U)</t>
  </si>
  <si>
    <t>BMS Interface -  BACnet, LONworks, N2 or MODBUS                  Also requires CZ-CFUNC1U</t>
  </si>
  <si>
    <t>Requires CZ-CFUNC1U</t>
  </si>
  <si>
    <t>STAIMS  Electrical Power Distribution Proportioning Software                                          Also requires CZ-CSWKC1U</t>
  </si>
  <si>
    <t>STAIMS  Layout Graphic Display Software                                                                        Also requires CZ-CSWKC1U</t>
  </si>
  <si>
    <t>STAIMS  BACnet Interface Software                                                                                  Also requires CZ-CSWKC1U</t>
  </si>
  <si>
    <t>STAIMS  Web Enabling Software                                                                                       Also requires CZ-CSWKC1U</t>
  </si>
  <si>
    <t>Total Local Controllers &amp; Assy's</t>
  </si>
  <si>
    <t>Wireless Remote Controller     (For use with MF, ME, MP, MR models)</t>
  </si>
  <si>
    <t>Wireless Remote Controller     (For use with MU models)</t>
  </si>
  <si>
    <t>Wireless  Remote Controller     (For use with MD and MT models)</t>
  </si>
  <si>
    <t>Wireless Remote Controller     (For use with MY models)</t>
  </si>
  <si>
    <t>Wireless Remote Controller     (For use with MK models)</t>
  </si>
  <si>
    <t>-</t>
  </si>
  <si>
    <t>Client:</t>
  </si>
  <si>
    <t>Totals</t>
  </si>
  <si>
    <t>List Price</t>
  </si>
  <si>
    <t>Amount</t>
  </si>
  <si>
    <t>Notes</t>
  </si>
  <si>
    <t>good</t>
  </si>
  <si>
    <t>better</t>
  </si>
  <si>
    <t>best</t>
  </si>
  <si>
    <t>plus one</t>
  </si>
  <si>
    <t>Extended
Price</t>
  </si>
  <si>
    <t>Unit
Price</t>
  </si>
  <si>
    <t>Comments:</t>
  </si>
  <si>
    <t>Stock Item</t>
  </si>
  <si>
    <t>Quick Quote Reference Guide</t>
  </si>
  <si>
    <t>Supply Diffuser</t>
  </si>
  <si>
    <t>Add: OBD</t>
  </si>
  <si>
    <t>Add: SPF</t>
  </si>
  <si>
    <t>Return Grille</t>
  </si>
  <si>
    <t>Add: Round Neck Adapter</t>
  </si>
  <si>
    <t>Ceiling Exhaust Fan 50-100 CFM</t>
  </si>
  <si>
    <t>Ceiling Exhaust Fan 100-200 CFM</t>
  </si>
  <si>
    <t>Ceiling Exhaust Fan 200-300 CFM</t>
  </si>
  <si>
    <t>Ceiling Exhaust Fan 300-400 CFM</t>
  </si>
  <si>
    <t>Ceiling Exhaust Fan 400-500 CFM</t>
  </si>
  <si>
    <t>Add: Roof Cap</t>
  </si>
  <si>
    <t>Add: Roof Curb and Cap</t>
  </si>
  <si>
    <t>Unit Price</t>
  </si>
  <si>
    <t>Item</t>
  </si>
  <si>
    <t>Ext Price</t>
  </si>
  <si>
    <t>Total Quote</t>
  </si>
  <si>
    <t>Project Name:</t>
  </si>
  <si>
    <t>www.ThermAirSystems.com</t>
  </si>
  <si>
    <t xml:space="preserve">Mesa Warehouse                                   245 S Dobson Road                            Mesa, AZ 85202                                      (480) 377-9255       </t>
  </si>
  <si>
    <t xml:space="preserve">Tucson Warehouse               929 S Tyndall Ave            Tucson, AZ 85719                         (520) 623-0656   </t>
  </si>
  <si>
    <t xml:space="preserve">THERMAIR SYSTEMS - QUICK QUOTE TOOL </t>
  </si>
  <si>
    <t>· Total Price FOB Factory</t>
  </si>
  <si>
    <t>·  Price Excludes Sales Tax</t>
  </si>
  <si>
    <t>·  To process your order send quote to: marionh@thermairsystems.com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</si>
</sst>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&quot;$&quot;#,##0"/>
    <numFmt numFmtId="165" formatCode="&quot;$&quot;#,##0.00"/>
  </numFmts>
  <fonts count="28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8"/>
      <color indexed="9"/>
      <name val="Tahoma"/>
      <family val="2"/>
    </font>
    <font>
      <b/>
      <sz val="14"/>
      <color indexed="9"/>
      <name val="Tahoma"/>
      <family val="2"/>
    </font>
    <font>
      <b/>
      <sz val="14"/>
      <color indexed="8"/>
      <name val="Arial"/>
      <family val="2"/>
    </font>
    <font>
      <sz val="10"/>
      <color indexed="23"/>
      <name val="Arial"/>
      <family val="2"/>
    </font>
    <font>
      <i/>
      <sz val="10"/>
      <color indexed="63"/>
      <name val="Arial"/>
      <family val="2"/>
    </font>
    <font>
      <i/>
      <sz val="10"/>
      <color indexed="10"/>
      <name val="Arial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b/>
      <sz val="12"/>
      <color indexed="18"/>
      <name val="Arial"/>
      <family val="2"/>
    </font>
    <font>
      <b/>
      <sz val="18"/>
      <color theme="0"/>
      <name val="Tahoma"/>
      <family val="2"/>
    </font>
    <font>
      <b/>
      <sz val="14"/>
      <color theme="0"/>
      <name val="Tahoma"/>
      <family val="2"/>
    </font>
    <font>
      <b/>
      <sz val="16"/>
      <color rgb="FF000000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Tahoma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b/>
      <sz val="12"/>
      <color rgb="FFFF0000"/>
      <name val="Arial"/>
      <family val="2"/>
    </font>
    <font>
      <b/>
      <sz val="18"/>
      <color theme="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389">
    <xf numFmtId="0" fontId="0" fillId="0" borderId="0" xfId="0"/>
    <xf numFmtId="0" fontId="3" fillId="0" borderId="0" xfId="0" applyFont="1"/>
    <xf numFmtId="14" fontId="0" fillId="2" borderId="1" xfId="0" applyNumberFormat="1" applyFill="1" applyBorder="1" applyAlignment="1">
      <alignment horizontal="left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left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0" fontId="0" fillId="3" borderId="0" xfId="0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/>
    <xf numFmtId="49" fontId="0" fillId="3" borderId="0" xfId="0" applyNumberFormat="1" applyFill="1" applyBorder="1" applyAlignment="1">
      <alignment horizontal="left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164" fontId="0" fillId="2" borderId="8" xfId="0" applyNumberFormat="1" applyFill="1" applyBorder="1" applyAlignment="1">
      <alignment horizontal="center" vertical="center"/>
    </xf>
    <xf numFmtId="164" fontId="0" fillId="2" borderId="9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vertical="center" wrapText="1"/>
    </xf>
    <xf numFmtId="165" fontId="0" fillId="2" borderId="8" xfId="0" applyNumberFormat="1" applyFill="1" applyBorder="1" applyAlignment="1">
      <alignment vertical="center"/>
    </xf>
    <xf numFmtId="49" fontId="0" fillId="2" borderId="11" xfId="0" applyNumberFormat="1" applyFill="1" applyBorder="1" applyAlignment="1">
      <alignment horizontal="left" vertical="center"/>
    </xf>
    <xf numFmtId="0" fontId="10" fillId="3" borderId="0" xfId="0" applyFont="1" applyFill="1"/>
    <xf numFmtId="0" fontId="0" fillId="2" borderId="12" xfId="0" applyFill="1" applyBorder="1" applyAlignment="1">
      <alignment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165" fontId="3" fillId="2" borderId="8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left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/>
    </xf>
    <xf numFmtId="165" fontId="0" fillId="3" borderId="0" xfId="0" applyNumberFormat="1" applyFill="1" applyBorder="1" applyAlignment="1">
      <alignment horizontal="left" vertical="center"/>
    </xf>
    <xf numFmtId="165" fontId="0" fillId="3" borderId="0" xfId="0" applyNumberFormat="1" applyFill="1" applyBorder="1" applyAlignment="1">
      <alignment horizontal="center" vertical="center"/>
    </xf>
    <xf numFmtId="0" fontId="3" fillId="3" borderId="0" xfId="0" applyFont="1" applyFill="1"/>
    <xf numFmtId="164" fontId="6" fillId="4" borderId="14" xfId="0" applyNumberFormat="1" applyFont="1" applyFill="1" applyBorder="1" applyAlignment="1">
      <alignment horizontal="right" vertical="center"/>
    </xf>
    <xf numFmtId="165" fontId="0" fillId="2" borderId="6" xfId="0" applyNumberFormat="1" applyFill="1" applyBorder="1" applyAlignment="1">
      <alignment vertical="center"/>
    </xf>
    <xf numFmtId="165" fontId="0" fillId="3" borderId="0" xfId="0" applyNumberFormat="1" applyFill="1" applyAlignment="1">
      <alignment horizontal="right"/>
    </xf>
    <xf numFmtId="165" fontId="0" fillId="0" borderId="0" xfId="0" applyNumberFormat="1" applyAlignment="1">
      <alignment horizontal="right"/>
    </xf>
    <xf numFmtId="1" fontId="0" fillId="3" borderId="0" xfId="0" applyNumberFormat="1" applyFill="1"/>
    <xf numFmtId="1" fontId="0" fillId="0" borderId="0" xfId="0" applyNumberFormat="1"/>
    <xf numFmtId="1" fontId="0" fillId="5" borderId="8" xfId="0" applyNumberFormat="1" applyFill="1" applyBorder="1"/>
    <xf numFmtId="164" fontId="0" fillId="3" borderId="0" xfId="0" applyNumberFormat="1" applyFill="1" applyAlignment="1">
      <alignment horizontal="right"/>
    </xf>
    <xf numFmtId="164" fontId="0" fillId="0" borderId="0" xfId="0" applyNumberFormat="1" applyAlignment="1">
      <alignment horizontal="right"/>
    </xf>
    <xf numFmtId="0" fontId="10" fillId="3" borderId="0" xfId="0" applyFont="1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49" fontId="0" fillId="2" borderId="15" xfId="0" applyNumberFormat="1" applyFill="1" applyBorder="1" applyAlignment="1">
      <alignment horizontal="left" vertical="center"/>
    </xf>
    <xf numFmtId="165" fontId="0" fillId="3" borderId="0" xfId="0" applyNumberFormat="1" applyFill="1" applyBorder="1" applyAlignment="1">
      <alignment vertical="center"/>
    </xf>
    <xf numFmtId="0" fontId="0" fillId="3" borderId="0" xfId="0" applyFill="1" applyAlignment="1">
      <alignment vertical="center"/>
    </xf>
    <xf numFmtId="0" fontId="6" fillId="4" borderId="16" xfId="0" applyFont="1" applyFill="1" applyBorder="1" applyAlignment="1">
      <alignment vertical="center"/>
    </xf>
    <xf numFmtId="0" fontId="6" fillId="4" borderId="14" xfId="0" applyFont="1" applyFill="1" applyBorder="1" applyAlignment="1">
      <alignment horizontal="center" vertical="center"/>
    </xf>
    <xf numFmtId="165" fontId="6" fillId="4" borderId="17" xfId="0" applyNumberFormat="1" applyFont="1" applyFill="1" applyBorder="1" applyAlignment="1">
      <alignment horizontal="center" vertical="center"/>
    </xf>
    <xf numFmtId="1" fontId="6" fillId="3" borderId="0" xfId="0" applyNumberFormat="1" applyFont="1" applyFill="1" applyBorder="1" applyAlignment="1">
      <alignment horizontal="center" vertical="center"/>
    </xf>
    <xf numFmtId="0" fontId="0" fillId="2" borderId="18" xfId="0" applyFill="1" applyBorder="1" applyAlignment="1">
      <alignment vertical="center"/>
    </xf>
    <xf numFmtId="0" fontId="14" fillId="2" borderId="19" xfId="0" applyFont="1" applyFill="1" applyBorder="1" applyAlignment="1">
      <alignment vertical="center" wrapText="1"/>
    </xf>
    <xf numFmtId="0" fontId="0" fillId="5" borderId="0" xfId="0" applyFill="1" applyBorder="1"/>
    <xf numFmtId="165" fontId="0" fillId="5" borderId="0" xfId="0" applyNumberFormat="1" applyFill="1" applyBorder="1" applyAlignment="1">
      <alignment vertical="center"/>
    </xf>
    <xf numFmtId="0" fontId="1" fillId="5" borderId="0" xfId="0" applyFont="1" applyFill="1" applyBorder="1"/>
    <xf numFmtId="1" fontId="1" fillId="5" borderId="0" xfId="0" applyNumberFormat="1" applyFont="1" applyFill="1" applyBorder="1"/>
    <xf numFmtId="1" fontId="1" fillId="5" borderId="8" xfId="0" applyNumberFormat="1" applyFont="1" applyFill="1" applyBorder="1"/>
    <xf numFmtId="0" fontId="1" fillId="5" borderId="10" xfId="0" applyFont="1" applyFill="1" applyBorder="1" applyAlignment="1">
      <alignment vertical="center" wrapText="1"/>
    </xf>
    <xf numFmtId="165" fontId="1" fillId="5" borderId="8" xfId="0" applyNumberFormat="1" applyFont="1" applyFill="1" applyBorder="1" applyAlignment="1">
      <alignment vertical="center"/>
    </xf>
    <xf numFmtId="0" fontId="0" fillId="5" borderId="10" xfId="0" applyFill="1" applyBorder="1" applyAlignment="1">
      <alignment vertical="center" wrapText="1"/>
    </xf>
    <xf numFmtId="165" fontId="0" fillId="5" borderId="8" xfId="0" applyNumberFormat="1" applyFill="1" applyBorder="1" applyAlignment="1">
      <alignment vertical="center"/>
    </xf>
    <xf numFmtId="0" fontId="3" fillId="5" borderId="10" xfId="0" applyFont="1" applyFill="1" applyBorder="1" applyAlignment="1">
      <alignment horizontal="left" vertical="center" wrapText="1"/>
    </xf>
    <xf numFmtId="165" fontId="0" fillId="5" borderId="4" xfId="0" applyNumberFormat="1" applyFill="1" applyBorder="1" applyAlignment="1">
      <alignment vertical="center"/>
    </xf>
    <xf numFmtId="1" fontId="0" fillId="5" borderId="4" xfId="0" applyNumberFormat="1" applyFill="1" applyBorder="1"/>
    <xf numFmtId="0" fontId="0" fillId="0" borderId="22" xfId="0" applyBorder="1"/>
    <xf numFmtId="0" fontId="0" fillId="0" borderId="23" xfId="0" applyBorder="1"/>
    <xf numFmtId="0" fontId="0" fillId="0" borderId="25" xfId="0" applyBorder="1"/>
    <xf numFmtId="0" fontId="3" fillId="5" borderId="8" xfId="0" applyFont="1" applyFill="1" applyBorder="1" applyAlignment="1">
      <alignment vertical="center"/>
    </xf>
    <xf numFmtId="0" fontId="0" fillId="5" borderId="10" xfId="0" applyFill="1" applyBorder="1" applyAlignment="1">
      <alignment horizontal="left" vertical="center"/>
    </xf>
    <xf numFmtId="0" fontId="0" fillId="5" borderId="10" xfId="0" applyFill="1" applyBorder="1"/>
    <xf numFmtId="0" fontId="0" fillId="5" borderId="24" xfId="0" applyFill="1" applyBorder="1"/>
    <xf numFmtId="0" fontId="0" fillId="5" borderId="26" xfId="0" applyFill="1" applyBorder="1"/>
    <xf numFmtId="3" fontId="0" fillId="5" borderId="11" xfId="0" applyNumberFormat="1" applyFill="1" applyBorder="1"/>
    <xf numFmtId="3" fontId="1" fillId="5" borderId="11" xfId="0" applyNumberFormat="1" applyFont="1" applyFill="1" applyBorder="1"/>
    <xf numFmtId="3" fontId="0" fillId="5" borderId="28" xfId="0" applyNumberFormat="1" applyFill="1" applyBorder="1"/>
    <xf numFmtId="4" fontId="0" fillId="5" borderId="11" xfId="0" applyNumberFormat="1" applyFill="1" applyBorder="1"/>
    <xf numFmtId="1" fontId="17" fillId="5" borderId="7" xfId="0" applyNumberFormat="1" applyFont="1" applyFill="1" applyBorder="1" applyAlignment="1" applyProtection="1">
      <alignment horizontal="center" vertical="center" wrapText="1"/>
      <protection locked="0"/>
    </xf>
    <xf numFmtId="1" fontId="17" fillId="5" borderId="2" xfId="0" applyNumberFormat="1" applyFont="1" applyFill="1" applyBorder="1" applyAlignment="1" applyProtection="1">
      <alignment horizontal="center" vertical="center" wrapText="1"/>
      <protection locked="0"/>
    </xf>
    <xf numFmtId="1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1" fontId="17" fillId="5" borderId="29" xfId="0" applyNumberFormat="1" applyFont="1" applyFill="1" applyBorder="1" applyAlignment="1" applyProtection="1">
      <alignment horizontal="center" vertical="center" wrapText="1"/>
      <protection locked="0"/>
    </xf>
    <xf numFmtId="1" fontId="17" fillId="5" borderId="5" xfId="0" applyNumberFormat="1" applyFont="1" applyFill="1" applyBorder="1" applyAlignment="1" applyProtection="1">
      <alignment horizontal="center" vertical="center" wrapText="1"/>
      <protection locked="0"/>
    </xf>
    <xf numFmtId="1" fontId="17" fillId="5" borderId="7" xfId="0" applyNumberFormat="1" applyFont="1" applyFill="1" applyBorder="1" applyAlignment="1" applyProtection="1">
      <alignment horizontal="center" vertical="center"/>
      <protection locked="0"/>
    </xf>
    <xf numFmtId="1" fontId="17" fillId="5" borderId="9" xfId="0" applyNumberFormat="1" applyFont="1" applyFill="1" applyBorder="1" applyAlignment="1" applyProtection="1">
      <alignment horizontal="center" vertical="center"/>
      <protection locked="0"/>
    </xf>
    <xf numFmtId="1" fontId="17" fillId="5" borderId="2" xfId="0" applyNumberFormat="1" applyFont="1" applyFill="1" applyBorder="1" applyAlignment="1" applyProtection="1">
      <alignment horizontal="center" vertical="center"/>
      <protection locked="0"/>
    </xf>
    <xf numFmtId="1" fontId="17" fillId="5" borderId="6" xfId="0" applyNumberFormat="1" applyFont="1" applyFill="1" applyBorder="1" applyAlignment="1" applyProtection="1">
      <alignment horizontal="center" vertical="center"/>
      <protection locked="0"/>
    </xf>
    <xf numFmtId="1" fontId="17" fillId="5" borderId="8" xfId="0" applyNumberFormat="1" applyFont="1" applyFill="1" applyBorder="1" applyAlignment="1" applyProtection="1">
      <alignment horizontal="center" vertical="center"/>
      <protection locked="0"/>
    </xf>
    <xf numFmtId="1" fontId="17" fillId="5" borderId="1" xfId="0" applyNumberFormat="1" applyFont="1" applyFill="1" applyBorder="1" applyAlignment="1" applyProtection="1">
      <alignment horizontal="center" vertical="center"/>
      <protection locked="0"/>
    </xf>
    <xf numFmtId="0" fontId="17" fillId="5" borderId="8" xfId="0" applyFont="1" applyFill="1" applyBorder="1" applyAlignment="1" applyProtection="1">
      <alignment horizontal="center" vertical="center" wrapText="1"/>
      <protection locked="0"/>
    </xf>
    <xf numFmtId="0" fontId="17" fillId="5" borderId="1" xfId="0" applyFont="1" applyFill="1" applyBorder="1" applyAlignment="1" applyProtection="1">
      <alignment horizontal="center" vertical="center" wrapText="1"/>
      <protection locked="0"/>
    </xf>
    <xf numFmtId="1" fontId="17" fillId="5" borderId="8" xfId="0" applyNumberFormat="1" applyFont="1" applyFill="1" applyBorder="1" applyAlignment="1" applyProtection="1">
      <alignment horizontal="center"/>
      <protection locked="0"/>
    </xf>
    <xf numFmtId="1" fontId="17" fillId="5" borderId="1" xfId="0" applyNumberFormat="1" applyFont="1" applyFill="1" applyBorder="1" applyAlignment="1" applyProtection="1">
      <alignment horizontal="center"/>
      <protection locked="0"/>
    </xf>
    <xf numFmtId="0" fontId="3" fillId="2" borderId="12" xfId="0" applyFont="1" applyFill="1" applyBorder="1" applyAlignment="1">
      <alignment horizontal="left" vertical="center" wrapText="1"/>
    </xf>
    <xf numFmtId="165" fontId="0" fillId="2" borderId="6" xfId="0" applyNumberFormat="1" applyFill="1" applyBorder="1" applyAlignment="1">
      <alignment horizontal="center" vertical="center"/>
    </xf>
    <xf numFmtId="0" fontId="17" fillId="5" borderId="6" xfId="0" applyFont="1" applyFill="1" applyBorder="1" applyAlignment="1" applyProtection="1">
      <alignment horizontal="center" vertical="center" wrapText="1"/>
      <protection locked="0"/>
    </xf>
    <xf numFmtId="165" fontId="3" fillId="2" borderId="6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6" fillId="0" borderId="0" xfId="0" applyFont="1" applyFill="1" applyBorder="1"/>
    <xf numFmtId="1" fontId="17" fillId="5" borderId="29" xfId="0" applyNumberFormat="1" applyFont="1" applyFill="1" applyBorder="1" applyAlignment="1" applyProtection="1">
      <alignment horizontal="center" vertical="center"/>
      <protection locked="0"/>
    </xf>
    <xf numFmtId="0" fontId="0" fillId="6" borderId="32" xfId="0" applyFill="1" applyBorder="1" applyAlignment="1">
      <alignment vertical="center"/>
    </xf>
    <xf numFmtId="0" fontId="0" fillId="6" borderId="33" xfId="0" applyFill="1" applyBorder="1" applyAlignment="1">
      <alignment vertical="center"/>
    </xf>
    <xf numFmtId="14" fontId="0" fillId="6" borderId="6" xfId="0" applyNumberFormat="1" applyFill="1" applyBorder="1" applyAlignment="1">
      <alignment horizontal="left" vertical="center" wrapText="1"/>
    </xf>
    <xf numFmtId="14" fontId="0" fillId="6" borderId="6" xfId="0" applyNumberFormat="1" applyFill="1" applyBorder="1" applyAlignment="1">
      <alignment horizontal="center" vertical="center" wrapText="1"/>
    </xf>
    <xf numFmtId="1" fontId="0" fillId="6" borderId="6" xfId="0" applyNumberFormat="1" applyFill="1" applyBorder="1" applyAlignment="1">
      <alignment horizontal="center" vertical="center" wrapText="1"/>
    </xf>
    <xf numFmtId="164" fontId="3" fillId="6" borderId="6" xfId="0" applyNumberFormat="1" applyFont="1" applyFill="1" applyBorder="1" applyAlignment="1">
      <alignment horizontal="center" vertical="center" wrapText="1"/>
    </xf>
    <xf numFmtId="164" fontId="3" fillId="6" borderId="7" xfId="0" applyNumberFormat="1" applyFont="1" applyFill="1" applyBorder="1" applyAlignment="1">
      <alignment horizontal="center" vertical="center" wrapText="1"/>
    </xf>
    <xf numFmtId="49" fontId="0" fillId="6" borderId="15" xfId="0" applyNumberFormat="1" applyFill="1" applyBorder="1" applyAlignment="1">
      <alignment horizontal="left" vertical="center" wrapText="1"/>
    </xf>
    <xf numFmtId="0" fontId="0" fillId="6" borderId="34" xfId="0" applyFill="1" applyBorder="1" applyAlignment="1">
      <alignment vertical="center"/>
    </xf>
    <xf numFmtId="0" fontId="0" fillId="6" borderId="35" xfId="0" applyFill="1" applyBorder="1" applyAlignment="1">
      <alignment vertical="center"/>
    </xf>
    <xf numFmtId="14" fontId="0" fillId="6" borderId="8" xfId="0" applyNumberFormat="1" applyFill="1" applyBorder="1" applyAlignment="1">
      <alignment horizontal="left" vertical="center" wrapText="1"/>
    </xf>
    <xf numFmtId="14" fontId="0" fillId="6" borderId="8" xfId="0" applyNumberFormat="1" applyFill="1" applyBorder="1" applyAlignment="1">
      <alignment horizontal="center" vertical="center" wrapText="1"/>
    </xf>
    <xf numFmtId="1" fontId="0" fillId="6" borderId="8" xfId="0" applyNumberFormat="1" applyFill="1" applyBorder="1" applyAlignment="1">
      <alignment horizontal="center" vertical="center" wrapText="1"/>
    </xf>
    <xf numFmtId="164" fontId="3" fillId="6" borderId="8" xfId="0" applyNumberFormat="1" applyFont="1" applyFill="1" applyBorder="1" applyAlignment="1">
      <alignment horizontal="center" vertical="center" wrapText="1"/>
    </xf>
    <xf numFmtId="49" fontId="0" fillId="6" borderId="11" xfId="0" applyNumberFormat="1" applyFill="1" applyBorder="1" applyAlignment="1">
      <alignment horizontal="left" vertical="center" wrapText="1"/>
    </xf>
    <xf numFmtId="49" fontId="0" fillId="6" borderId="3" xfId="0" applyNumberFormat="1" applyFill="1" applyBorder="1" applyAlignment="1">
      <alignment horizontal="left" vertical="center" wrapText="1"/>
    </xf>
    <xf numFmtId="1" fontId="17" fillId="6" borderId="9" xfId="0" applyNumberFormat="1" applyFont="1" applyFill="1" applyBorder="1" applyAlignment="1" applyProtection="1">
      <alignment horizontal="center" vertical="center" wrapText="1"/>
      <protection locked="0"/>
    </xf>
    <xf numFmtId="164" fontId="3" fillId="6" borderId="9" xfId="0" applyNumberFormat="1" applyFont="1" applyFill="1" applyBorder="1" applyAlignment="1">
      <alignment horizontal="center" vertical="center" wrapText="1"/>
    </xf>
    <xf numFmtId="14" fontId="0" fillId="6" borderId="23" xfId="0" applyNumberFormat="1" applyFill="1" applyBorder="1" applyAlignment="1">
      <alignment horizontal="left" vertical="center" wrapText="1"/>
    </xf>
    <xf numFmtId="14" fontId="0" fillId="6" borderId="23" xfId="0" applyNumberFormat="1" applyFill="1" applyBorder="1" applyAlignment="1">
      <alignment horizontal="center" vertical="center" wrapText="1"/>
    </xf>
    <xf numFmtId="1" fontId="0" fillId="6" borderId="23" xfId="0" applyNumberFormat="1" applyFill="1" applyBorder="1" applyAlignment="1">
      <alignment horizontal="center" vertical="center" wrapText="1"/>
    </xf>
    <xf numFmtId="164" fontId="3" fillId="6" borderId="23" xfId="0" applyNumberFormat="1" applyFont="1" applyFill="1" applyBorder="1" applyAlignment="1">
      <alignment horizontal="center" vertical="center" wrapText="1"/>
    </xf>
    <xf numFmtId="1" fontId="17" fillId="6" borderId="29" xfId="0" applyNumberFormat="1" applyFont="1" applyFill="1" applyBorder="1" applyAlignment="1" applyProtection="1">
      <alignment horizontal="center" vertical="center" wrapText="1"/>
      <protection locked="0"/>
    </xf>
    <xf numFmtId="164" fontId="3" fillId="6" borderId="29" xfId="0" applyNumberFormat="1" applyFont="1" applyFill="1" applyBorder="1" applyAlignment="1">
      <alignment horizontal="center" vertical="center" wrapText="1"/>
    </xf>
    <xf numFmtId="49" fontId="0" fillId="6" borderId="25" xfId="0" applyNumberFormat="1" applyFill="1" applyBorder="1" applyAlignment="1">
      <alignment horizontal="left" vertical="center" wrapText="1"/>
    </xf>
    <xf numFmtId="1" fontId="0" fillId="6" borderId="4" xfId="0" applyNumberFormat="1" applyFill="1" applyBorder="1" applyAlignment="1">
      <alignment horizontal="center" vertical="center" wrapText="1"/>
    </xf>
    <xf numFmtId="164" fontId="3" fillId="6" borderId="4" xfId="0" applyNumberFormat="1" applyFont="1" applyFill="1" applyBorder="1" applyAlignment="1">
      <alignment horizontal="center" vertical="center" wrapText="1"/>
    </xf>
    <xf numFmtId="164" fontId="3" fillId="6" borderId="5" xfId="0" applyNumberFormat="1" applyFont="1" applyFill="1" applyBorder="1" applyAlignment="1">
      <alignment horizontal="center" vertical="center" wrapText="1"/>
    </xf>
    <xf numFmtId="1" fontId="6" fillId="7" borderId="1" xfId="0" applyNumberFormat="1" applyFont="1" applyFill="1" applyBorder="1" applyAlignment="1">
      <alignment horizontal="center" vertical="center"/>
    </xf>
    <xf numFmtId="164" fontId="6" fillId="7" borderId="3" xfId="0" applyNumberFormat="1" applyFont="1" applyFill="1" applyBorder="1" applyAlignment="1">
      <alignment horizontal="center" vertical="center"/>
    </xf>
    <xf numFmtId="164" fontId="0" fillId="6" borderId="6" xfId="0" applyNumberFormat="1" applyFill="1" applyBorder="1" applyAlignment="1">
      <alignment horizontal="center" vertical="center"/>
    </xf>
    <xf numFmtId="164" fontId="0" fillId="6" borderId="8" xfId="0" applyNumberFormat="1" applyFill="1" applyBorder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164" fontId="0" fillId="6" borderId="7" xfId="0" applyNumberFormat="1" applyFill="1" applyBorder="1" applyAlignment="1">
      <alignment horizontal="center" vertical="center"/>
    </xf>
    <xf numFmtId="164" fontId="0" fillId="6" borderId="9" xfId="0" applyNumberFormat="1" applyFill="1" applyBorder="1" applyAlignment="1">
      <alignment horizontal="center" vertical="center"/>
    </xf>
    <xf numFmtId="164" fontId="0" fillId="6" borderId="2" xfId="0" applyNumberFormat="1" applyFill="1" applyBorder="1" applyAlignment="1">
      <alignment horizontal="center" vertical="center"/>
    </xf>
    <xf numFmtId="164" fontId="3" fillId="6" borderId="8" xfId="0" applyNumberFormat="1" applyFont="1" applyFill="1" applyBorder="1" applyAlignment="1">
      <alignment horizontal="center" vertical="center"/>
    </xf>
    <xf numFmtId="1" fontId="6" fillId="7" borderId="21" xfId="0" applyNumberFormat="1" applyFont="1" applyFill="1" applyBorder="1" applyAlignment="1">
      <alignment horizontal="center" vertical="center" wrapText="1"/>
    </xf>
    <xf numFmtId="164" fontId="6" fillId="7" borderId="27" xfId="0" applyNumberFormat="1" applyFont="1" applyFill="1" applyBorder="1" applyAlignment="1">
      <alignment horizontal="center" vertical="center" wrapText="1"/>
    </xf>
    <xf numFmtId="0" fontId="7" fillId="8" borderId="38" xfId="0" applyFont="1" applyFill="1" applyBorder="1" applyAlignment="1">
      <alignment vertical="center"/>
    </xf>
    <xf numFmtId="0" fontId="7" fillId="8" borderId="39" xfId="0" applyFont="1" applyFill="1" applyBorder="1" applyAlignment="1">
      <alignment vertical="center"/>
    </xf>
    <xf numFmtId="0" fontId="7" fillId="8" borderId="40" xfId="0" applyFont="1" applyFill="1" applyBorder="1" applyAlignment="1">
      <alignment vertical="center"/>
    </xf>
    <xf numFmtId="0" fontId="7" fillId="8" borderId="16" xfId="0" applyFont="1" applyFill="1" applyBorder="1" applyAlignment="1">
      <alignment vertical="center"/>
    </xf>
    <xf numFmtId="0" fontId="7" fillId="8" borderId="14" xfId="0" applyFont="1" applyFill="1" applyBorder="1" applyAlignment="1">
      <alignment vertical="center"/>
    </xf>
    <xf numFmtId="0" fontId="7" fillId="8" borderId="36" xfId="0" applyFont="1" applyFill="1" applyBorder="1" applyAlignment="1">
      <alignment vertical="center"/>
    </xf>
    <xf numFmtId="0" fontId="0" fillId="6" borderId="12" xfId="0" applyFill="1" applyBorder="1" applyAlignment="1">
      <alignment horizontal="left" vertical="center" wrapText="1"/>
    </xf>
    <xf numFmtId="165" fontId="0" fillId="6" borderId="6" xfId="0" applyNumberFormat="1" applyFill="1" applyBorder="1" applyAlignment="1">
      <alignment vertical="center"/>
    </xf>
    <xf numFmtId="1" fontId="17" fillId="6" borderId="7" xfId="0" applyNumberFormat="1" applyFont="1" applyFill="1" applyBorder="1" applyAlignment="1" applyProtection="1">
      <alignment horizontal="center" vertical="center"/>
      <protection locked="0"/>
    </xf>
    <xf numFmtId="49" fontId="0" fillId="6" borderId="15" xfId="0" applyNumberFormat="1" applyFill="1" applyBorder="1" applyAlignment="1">
      <alignment horizontal="left" vertical="center"/>
    </xf>
    <xf numFmtId="0" fontId="0" fillId="6" borderId="10" xfId="0" applyFill="1" applyBorder="1" applyAlignment="1">
      <alignment vertical="center" wrapText="1"/>
    </xf>
    <xf numFmtId="165" fontId="0" fillId="6" borderId="8" xfId="0" applyNumberFormat="1" applyFill="1" applyBorder="1" applyAlignment="1">
      <alignment vertical="center"/>
    </xf>
    <xf numFmtId="1" fontId="17" fillId="6" borderId="9" xfId="0" applyNumberFormat="1" applyFont="1" applyFill="1" applyBorder="1" applyAlignment="1" applyProtection="1">
      <alignment horizontal="center" vertical="center"/>
      <protection locked="0"/>
    </xf>
    <xf numFmtId="49" fontId="0" fillId="6" borderId="11" xfId="0" applyNumberFormat="1" applyFill="1" applyBorder="1" applyAlignment="1">
      <alignment horizontal="left" vertical="center"/>
    </xf>
    <xf numFmtId="1" fontId="17" fillId="6" borderId="8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>
      <alignment vertical="center" wrapText="1"/>
    </xf>
    <xf numFmtId="165" fontId="0" fillId="6" borderId="1" xfId="0" applyNumberFormat="1" applyFill="1" applyBorder="1" applyAlignment="1">
      <alignment vertical="center"/>
    </xf>
    <xf numFmtId="0" fontId="6" fillId="7" borderId="41" xfId="0" applyFont="1" applyFill="1" applyBorder="1" applyAlignment="1">
      <alignment horizontal="center" vertical="center" wrapText="1"/>
    </xf>
    <xf numFmtId="1" fontId="6" fillId="7" borderId="42" xfId="0" applyNumberFormat="1" applyFont="1" applyFill="1" applyBorder="1" applyAlignment="1">
      <alignment horizontal="center" vertical="center" wrapText="1"/>
    </xf>
    <xf numFmtId="164" fontId="6" fillId="7" borderId="43" xfId="0" applyNumberFormat="1" applyFont="1" applyFill="1" applyBorder="1" applyAlignment="1">
      <alignment horizontal="center" vertical="center" wrapText="1"/>
    </xf>
    <xf numFmtId="49" fontId="0" fillId="6" borderId="3" xfId="0" applyNumberFormat="1" applyFill="1" applyBorder="1" applyAlignment="1">
      <alignment horizontal="left" vertical="center"/>
    </xf>
    <xf numFmtId="164" fontId="6" fillId="7" borderId="41" xfId="0" applyNumberFormat="1" applyFont="1" applyFill="1" applyBorder="1" applyAlignment="1">
      <alignment horizontal="center" vertical="center"/>
    </xf>
    <xf numFmtId="1" fontId="6" fillId="7" borderId="42" xfId="0" applyNumberFormat="1" applyFont="1" applyFill="1" applyBorder="1" applyAlignment="1">
      <alignment horizontal="center" vertical="center"/>
    </xf>
    <xf numFmtId="164" fontId="6" fillId="7" borderId="43" xfId="0" applyNumberFormat="1" applyFont="1" applyFill="1" applyBorder="1" applyAlignment="1">
      <alignment horizontal="center" vertical="center"/>
    </xf>
    <xf numFmtId="0" fontId="0" fillId="6" borderId="12" xfId="0" applyFill="1" applyBorder="1" applyAlignment="1">
      <alignment vertical="center" wrapText="1"/>
    </xf>
    <xf numFmtId="164" fontId="6" fillId="7" borderId="20" xfId="0" applyNumberFormat="1" applyFont="1" applyFill="1" applyBorder="1" applyAlignment="1">
      <alignment horizontal="center" vertical="center"/>
    </xf>
    <xf numFmtId="1" fontId="6" fillId="7" borderId="21" xfId="0" applyNumberFormat="1" applyFont="1" applyFill="1" applyBorder="1" applyAlignment="1">
      <alignment horizontal="center" vertical="center"/>
    </xf>
    <xf numFmtId="164" fontId="6" fillId="7" borderId="27" xfId="0" applyNumberFormat="1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 wrapText="1"/>
    </xf>
    <xf numFmtId="165" fontId="0" fillId="6" borderId="7" xfId="0" applyNumberFormat="1" applyFill="1" applyBorder="1" applyAlignment="1">
      <alignment vertical="center"/>
    </xf>
    <xf numFmtId="165" fontId="0" fillId="6" borderId="44" xfId="0" applyNumberFormat="1" applyFill="1" applyBorder="1" applyAlignment="1">
      <alignment vertical="center"/>
    </xf>
    <xf numFmtId="165" fontId="0" fillId="6" borderId="33" xfId="0" applyNumberFormat="1" applyFill="1" applyBorder="1" applyAlignment="1">
      <alignment vertical="center"/>
    </xf>
    <xf numFmtId="165" fontId="0" fillId="6" borderId="9" xfId="0" applyNumberFormat="1" applyFill="1" applyBorder="1" applyAlignment="1">
      <alignment vertical="center"/>
    </xf>
    <xf numFmtId="165" fontId="0" fillId="6" borderId="45" xfId="0" applyNumberFormat="1" applyFill="1" applyBorder="1" applyAlignment="1">
      <alignment vertical="center"/>
    </xf>
    <xf numFmtId="165" fontId="0" fillId="6" borderId="35" xfId="0" applyNumberFormat="1" applyFill="1" applyBorder="1" applyAlignment="1">
      <alignment vertical="center"/>
    </xf>
    <xf numFmtId="164" fontId="3" fillId="6" borderId="9" xfId="0" applyNumberFormat="1" applyFont="1" applyFill="1" applyBorder="1" applyAlignment="1">
      <alignment horizontal="center" vertical="center"/>
    </xf>
    <xf numFmtId="165" fontId="0" fillId="6" borderId="5" xfId="0" applyNumberFormat="1" applyFill="1" applyBorder="1" applyAlignment="1">
      <alignment vertical="center"/>
    </xf>
    <xf numFmtId="165" fontId="0" fillId="6" borderId="46" xfId="0" applyNumberFormat="1" applyFill="1" applyBorder="1" applyAlignment="1">
      <alignment vertical="center"/>
    </xf>
    <xf numFmtId="165" fontId="0" fillId="6" borderId="47" xfId="0" applyNumberFormat="1" applyFill="1" applyBorder="1" applyAlignment="1">
      <alignment vertical="center"/>
    </xf>
    <xf numFmtId="0" fontId="0" fillId="6" borderId="22" xfId="0" applyFill="1" applyBorder="1" applyAlignment="1">
      <alignment vertical="center" wrapText="1"/>
    </xf>
    <xf numFmtId="165" fontId="0" fillId="6" borderId="2" xfId="0" applyNumberFormat="1" applyFill="1" applyBorder="1" applyAlignment="1">
      <alignment vertical="center"/>
    </xf>
    <xf numFmtId="165" fontId="0" fillId="6" borderId="48" xfId="0" applyNumberFormat="1" applyFill="1" applyBorder="1" applyAlignment="1">
      <alignment vertical="center"/>
    </xf>
    <xf numFmtId="165" fontId="0" fillId="6" borderId="19" xfId="0" applyNumberFormat="1" applyFill="1" applyBorder="1" applyAlignment="1">
      <alignment vertical="center"/>
    </xf>
    <xf numFmtId="164" fontId="0" fillId="6" borderId="23" xfId="0" applyNumberFormat="1" applyFill="1" applyBorder="1" applyAlignment="1">
      <alignment horizontal="center" vertical="center"/>
    </xf>
    <xf numFmtId="0" fontId="0" fillId="6" borderId="10" xfId="0" applyFill="1" applyBorder="1" applyAlignment="1">
      <alignment vertical="center"/>
    </xf>
    <xf numFmtId="41" fontId="3" fillId="6" borderId="10" xfId="1" applyFont="1" applyFill="1" applyBorder="1" applyAlignment="1" applyProtection="1">
      <alignment vertical="center"/>
    </xf>
    <xf numFmtId="165" fontId="3" fillId="6" borderId="9" xfId="0" applyNumberFormat="1" applyFont="1" applyFill="1" applyBorder="1" applyAlignment="1">
      <alignment vertical="center"/>
    </xf>
    <xf numFmtId="165" fontId="3" fillId="6" borderId="45" xfId="0" applyNumberFormat="1" applyFont="1" applyFill="1" applyBorder="1" applyAlignment="1">
      <alignment vertical="center"/>
    </xf>
    <xf numFmtId="165" fontId="3" fillId="6" borderId="35" xfId="0" applyNumberFormat="1" applyFont="1" applyFill="1" applyBorder="1" applyAlignment="1">
      <alignment vertical="center"/>
    </xf>
    <xf numFmtId="41" fontId="3" fillId="6" borderId="13" xfId="1" applyFont="1" applyFill="1" applyBorder="1" applyAlignment="1" applyProtection="1">
      <alignment vertical="center"/>
    </xf>
    <xf numFmtId="165" fontId="3" fillId="6" borderId="1" xfId="0" applyNumberFormat="1" applyFont="1" applyFill="1" applyBorder="1" applyAlignment="1">
      <alignment horizontal="left" vertical="center"/>
    </xf>
    <xf numFmtId="1" fontId="6" fillId="7" borderId="49" xfId="0" applyNumberFormat="1" applyFont="1" applyFill="1" applyBorder="1" applyAlignment="1">
      <alignment horizontal="center" vertical="center"/>
    </xf>
    <xf numFmtId="164" fontId="6" fillId="7" borderId="0" xfId="0" applyNumberFormat="1" applyFont="1" applyFill="1" applyBorder="1" applyAlignment="1">
      <alignment horizontal="right" vertical="center"/>
    </xf>
    <xf numFmtId="1" fontId="6" fillId="7" borderId="0" xfId="0" applyNumberFormat="1" applyFont="1" applyFill="1" applyBorder="1" applyAlignment="1">
      <alignment horizontal="center" vertical="center"/>
    </xf>
    <xf numFmtId="164" fontId="6" fillId="7" borderId="50" xfId="0" applyNumberFormat="1" applyFont="1" applyFill="1" applyBorder="1" applyAlignment="1">
      <alignment horizontal="center" vertical="center"/>
    </xf>
    <xf numFmtId="49" fontId="0" fillId="6" borderId="11" xfId="0" applyNumberFormat="1" applyFill="1" applyBorder="1" applyAlignment="1">
      <alignment vertical="center" wrapText="1"/>
    </xf>
    <xf numFmtId="164" fontId="6" fillId="7" borderId="16" xfId="0" applyNumberFormat="1" applyFont="1" applyFill="1" applyBorder="1" applyAlignment="1">
      <alignment horizontal="center" vertical="center"/>
    </xf>
    <xf numFmtId="1" fontId="6" fillId="7" borderId="14" xfId="0" applyNumberFormat="1" applyFont="1" applyFill="1" applyBorder="1" applyAlignment="1">
      <alignment horizontal="center" vertical="center"/>
    </xf>
    <xf numFmtId="164" fontId="6" fillId="7" borderId="17" xfId="0" applyNumberFormat="1" applyFont="1" applyFill="1" applyBorder="1" applyAlignment="1">
      <alignment horizontal="center" vertical="center"/>
    </xf>
    <xf numFmtId="165" fontId="0" fillId="6" borderId="6" xfId="0" applyNumberFormat="1" applyFill="1" applyBorder="1" applyAlignment="1">
      <alignment horizontal="right" vertical="center"/>
    </xf>
    <xf numFmtId="164" fontId="0" fillId="6" borderId="6" xfId="0" applyNumberFormat="1" applyFill="1" applyBorder="1" applyAlignment="1">
      <alignment horizontal="right" vertical="center"/>
    </xf>
    <xf numFmtId="165" fontId="3" fillId="6" borderId="8" xfId="0" applyNumberFormat="1" applyFont="1" applyFill="1" applyBorder="1" applyAlignment="1">
      <alignment horizontal="right" vertical="center"/>
    </xf>
    <xf numFmtId="164" fontId="3" fillId="6" borderId="8" xfId="0" applyNumberFormat="1" applyFont="1" applyFill="1" applyBorder="1" applyAlignment="1">
      <alignment horizontal="right" vertical="center"/>
    </xf>
    <xf numFmtId="165" fontId="0" fillId="6" borderId="8" xfId="0" applyNumberFormat="1" applyFill="1" applyBorder="1" applyAlignment="1">
      <alignment horizontal="right" vertical="center"/>
    </xf>
    <xf numFmtId="164" fontId="0" fillId="6" borderId="8" xfId="0" applyNumberFormat="1" applyFill="1" applyBorder="1" applyAlignment="1">
      <alignment horizontal="right" vertical="center"/>
    </xf>
    <xf numFmtId="0" fontId="0" fillId="6" borderId="10" xfId="0" applyFill="1" applyBorder="1" applyAlignment="1">
      <alignment horizontal="left" vertical="center"/>
    </xf>
    <xf numFmtId="0" fontId="0" fillId="6" borderId="10" xfId="0" applyFill="1" applyBorder="1"/>
    <xf numFmtId="165" fontId="0" fillId="6" borderId="8" xfId="0" applyNumberFormat="1" applyFill="1" applyBorder="1" applyAlignment="1">
      <alignment horizontal="right"/>
    </xf>
    <xf numFmtId="164" fontId="0" fillId="6" borderId="8" xfId="0" applyNumberFormat="1" applyFill="1" applyBorder="1" applyAlignment="1">
      <alignment horizontal="right"/>
    </xf>
    <xf numFmtId="0" fontId="0" fillId="6" borderId="11" xfId="0" applyFill="1" applyBorder="1"/>
    <xf numFmtId="0" fontId="0" fillId="6" borderId="13" xfId="0" applyFill="1" applyBorder="1"/>
    <xf numFmtId="165" fontId="0" fillId="6" borderId="1" xfId="0" applyNumberFormat="1" applyFill="1" applyBorder="1" applyAlignment="1">
      <alignment horizontal="right"/>
    </xf>
    <xf numFmtId="164" fontId="0" fillId="6" borderId="1" xfId="0" applyNumberFormat="1" applyFill="1" applyBorder="1" applyAlignment="1">
      <alignment horizontal="right"/>
    </xf>
    <xf numFmtId="0" fontId="0" fillId="6" borderId="3" xfId="0" applyFill="1" applyBorder="1"/>
    <xf numFmtId="165" fontId="6" fillId="7" borderId="51" xfId="0" applyNumberFormat="1" applyFont="1" applyFill="1" applyBorder="1" applyAlignment="1">
      <alignment horizontal="center" vertical="center"/>
    </xf>
    <xf numFmtId="1" fontId="6" fillId="7" borderId="52" xfId="0" applyNumberFormat="1" applyFont="1" applyFill="1" applyBorder="1" applyAlignment="1">
      <alignment vertical="center"/>
    </xf>
    <xf numFmtId="164" fontId="6" fillId="7" borderId="53" xfId="0" applyNumberFormat="1" applyFont="1" applyFill="1" applyBorder="1" applyAlignment="1">
      <alignment horizontal="right" vertical="center"/>
    </xf>
    <xf numFmtId="0" fontId="0" fillId="6" borderId="23" xfId="0" quotePrefix="1" applyNumberFormat="1" applyFill="1" applyBorder="1" applyAlignment="1">
      <alignment horizontal="center" vertical="center" wrapText="1"/>
    </xf>
    <xf numFmtId="164" fontId="3" fillId="11" borderId="6" xfId="0" applyNumberFormat="1" applyFont="1" applyFill="1" applyBorder="1" applyAlignment="1">
      <alignment horizontal="center" vertical="center" wrapText="1"/>
    </xf>
    <xf numFmtId="164" fontId="3" fillId="11" borderId="7" xfId="0" applyNumberFormat="1" applyFont="1" applyFill="1" applyBorder="1" applyAlignment="1">
      <alignment horizontal="center" vertical="center" wrapText="1"/>
    </xf>
    <xf numFmtId="164" fontId="3" fillId="11" borderId="8" xfId="0" applyNumberFormat="1" applyFont="1" applyFill="1" applyBorder="1" applyAlignment="1">
      <alignment horizontal="center" vertical="center" wrapText="1"/>
    </xf>
    <xf numFmtId="164" fontId="3" fillId="11" borderId="1" xfId="0" applyNumberFormat="1" applyFont="1" applyFill="1" applyBorder="1" applyAlignment="1">
      <alignment horizontal="center" vertical="center" wrapText="1"/>
    </xf>
    <xf numFmtId="164" fontId="3" fillId="11" borderId="2" xfId="0" applyNumberFormat="1" applyFont="1" applyFill="1" applyBorder="1" applyAlignment="1">
      <alignment horizontal="center" vertical="center" wrapText="1"/>
    </xf>
    <xf numFmtId="0" fontId="3" fillId="11" borderId="33" xfId="0" applyFont="1" applyFill="1" applyBorder="1" applyAlignment="1">
      <alignment vertical="center"/>
    </xf>
    <xf numFmtId="1" fontId="15" fillId="11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11" borderId="34" xfId="0" applyFont="1" applyFill="1" applyBorder="1" applyAlignment="1">
      <alignment vertical="center"/>
    </xf>
    <xf numFmtId="0" fontId="3" fillId="11" borderId="35" xfId="0" applyFont="1" applyFill="1" applyBorder="1" applyAlignment="1">
      <alignment vertical="center"/>
    </xf>
    <xf numFmtId="1" fontId="15" fillId="11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11" borderId="18" xfId="0" applyFont="1" applyFill="1" applyBorder="1" applyAlignment="1">
      <alignment vertical="center"/>
    </xf>
    <xf numFmtId="0" fontId="3" fillId="11" borderId="19" xfId="0" applyFont="1" applyFill="1" applyBorder="1" applyAlignment="1">
      <alignment vertical="center"/>
    </xf>
    <xf numFmtId="1" fontId="15" fillId="11" borderId="2" xfId="0" applyNumberFormat="1" applyFont="1" applyFill="1" applyBorder="1" applyAlignment="1" applyProtection="1">
      <alignment horizontal="center" vertical="center" wrapText="1"/>
      <protection locked="0"/>
    </xf>
    <xf numFmtId="164" fontId="6" fillId="11" borderId="12" xfId="0" applyNumberFormat="1" applyFont="1" applyFill="1" applyBorder="1" applyAlignment="1">
      <alignment horizontal="center" vertical="center"/>
    </xf>
    <xf numFmtId="1" fontId="6" fillId="11" borderId="6" xfId="0" applyNumberFormat="1" applyFont="1" applyFill="1" applyBorder="1" applyAlignment="1">
      <alignment horizontal="center" vertical="center"/>
    </xf>
    <xf numFmtId="164" fontId="6" fillId="11" borderId="15" xfId="0" applyNumberFormat="1" applyFont="1" applyFill="1" applyBorder="1" applyAlignment="1">
      <alignment horizontal="center" vertical="center"/>
    </xf>
    <xf numFmtId="0" fontId="19" fillId="12" borderId="14" xfId="0" applyFont="1" applyFill="1" applyBorder="1" applyAlignment="1">
      <alignment horizontal="center" vertical="center" wrapText="1"/>
    </xf>
    <xf numFmtId="1" fontId="19" fillId="12" borderId="31" xfId="0" applyNumberFormat="1" applyFont="1" applyFill="1" applyBorder="1" applyAlignment="1">
      <alignment horizontal="center" vertical="center" wrapText="1"/>
    </xf>
    <xf numFmtId="0" fontId="1" fillId="11" borderId="32" xfId="0" applyFont="1" applyFill="1" applyBorder="1" applyAlignment="1">
      <alignment vertical="center"/>
    </xf>
    <xf numFmtId="14" fontId="1" fillId="11" borderId="6" xfId="0" applyNumberFormat="1" applyFont="1" applyFill="1" applyBorder="1" applyAlignment="1">
      <alignment horizontal="left" vertical="center" wrapText="1"/>
    </xf>
    <xf numFmtId="14" fontId="1" fillId="11" borderId="6" xfId="0" applyNumberFormat="1" applyFont="1" applyFill="1" applyBorder="1" applyAlignment="1">
      <alignment horizontal="center" vertical="center" wrapText="1"/>
    </xf>
    <xf numFmtId="14" fontId="1" fillId="11" borderId="8" xfId="0" applyNumberFormat="1" applyFont="1" applyFill="1" applyBorder="1" applyAlignment="1">
      <alignment horizontal="center" vertical="center" wrapText="1"/>
    </xf>
    <xf numFmtId="14" fontId="1" fillId="11" borderId="1" xfId="0" applyNumberFormat="1" applyFont="1" applyFill="1" applyBorder="1" applyAlignment="1">
      <alignment horizontal="center" vertical="center" wrapText="1"/>
    </xf>
    <xf numFmtId="1" fontId="1" fillId="11" borderId="6" xfId="0" applyNumberFormat="1" applyFont="1" applyFill="1" applyBorder="1" applyAlignment="1">
      <alignment horizontal="center" vertical="center" wrapText="1"/>
    </xf>
    <xf numFmtId="1" fontId="1" fillId="11" borderId="8" xfId="0" applyNumberFormat="1" applyFont="1" applyFill="1" applyBorder="1" applyAlignment="1">
      <alignment horizontal="center" vertical="center" wrapText="1"/>
    </xf>
    <xf numFmtId="1" fontId="1" fillId="11" borderId="1" xfId="0" applyNumberFormat="1" applyFont="1" applyFill="1" applyBorder="1" applyAlignment="1">
      <alignment horizontal="center" vertical="center" wrapText="1"/>
    </xf>
    <xf numFmtId="49" fontId="1" fillId="11" borderId="15" xfId="0" applyNumberFormat="1" applyFont="1" applyFill="1" applyBorder="1" applyAlignment="1">
      <alignment horizontal="left" vertical="center" wrapText="1"/>
    </xf>
    <xf numFmtId="49" fontId="1" fillId="11" borderId="11" xfId="0" applyNumberFormat="1" applyFont="1" applyFill="1" applyBorder="1" applyAlignment="1">
      <alignment horizontal="left" vertical="center" wrapText="1"/>
    </xf>
    <xf numFmtId="49" fontId="1" fillId="11" borderId="3" xfId="0" applyNumberFormat="1" applyFont="1" applyFill="1" applyBorder="1" applyAlignment="1">
      <alignment horizontal="left" vertical="center" wrapText="1"/>
    </xf>
    <xf numFmtId="14" fontId="1" fillId="11" borderId="8" xfId="0" applyNumberFormat="1" applyFont="1" applyFill="1" applyBorder="1" applyAlignment="1">
      <alignment horizontal="left" vertical="center" wrapText="1"/>
    </xf>
    <xf numFmtId="14" fontId="1" fillId="11" borderId="1" xfId="0" applyNumberFormat="1" applyFont="1" applyFill="1" applyBorder="1" applyAlignment="1">
      <alignment horizontal="left" vertical="center" wrapText="1"/>
    </xf>
    <xf numFmtId="0" fontId="19" fillId="12" borderId="3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top" wrapText="1"/>
    </xf>
    <xf numFmtId="43" fontId="6" fillId="0" borderId="8" xfId="0" applyNumberFormat="1" applyFont="1" applyFill="1" applyBorder="1" applyAlignment="1">
      <alignment horizontal="left" vertical="top" wrapText="1"/>
    </xf>
    <xf numFmtId="0" fontId="1" fillId="0" borderId="0" xfId="0" applyFont="1"/>
    <xf numFmtId="1" fontId="17" fillId="14" borderId="8" xfId="0" applyNumberFormat="1" applyFont="1" applyFill="1" applyBorder="1" applyAlignment="1" applyProtection="1">
      <alignment horizontal="center" vertical="center"/>
      <protection locked="0"/>
    </xf>
    <xf numFmtId="1" fontId="17" fillId="14" borderId="8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/>
    <xf numFmtId="165" fontId="1" fillId="5" borderId="0" xfId="0" applyNumberFormat="1" applyFont="1" applyFill="1" applyBorder="1"/>
    <xf numFmtId="165" fontId="0" fillId="5" borderId="0" xfId="0" applyNumberFormat="1" applyFill="1" applyBorder="1"/>
    <xf numFmtId="3" fontId="0" fillId="11" borderId="8" xfId="0" applyNumberFormat="1" applyFill="1" applyBorder="1" applyAlignment="1" applyProtection="1">
      <alignment horizontal="left" vertical="center" wrapText="1"/>
    </xf>
    <xf numFmtId="1" fontId="0" fillId="11" borderId="8" xfId="0" applyNumberFormat="1" applyFill="1" applyBorder="1" applyAlignment="1" applyProtection="1">
      <alignment horizontal="center" vertical="center" wrapText="1"/>
    </xf>
    <xf numFmtId="164" fontId="0" fillId="11" borderId="8" xfId="0" applyNumberFormat="1" applyFill="1" applyBorder="1" applyAlignment="1" applyProtection="1">
      <alignment horizontal="center" vertical="center"/>
    </xf>
    <xf numFmtId="164" fontId="3" fillId="11" borderId="8" xfId="0" applyNumberFormat="1" applyFont="1" applyFill="1" applyBorder="1" applyAlignment="1" applyProtection="1">
      <alignment horizontal="center" vertical="center" wrapText="1"/>
    </xf>
    <xf numFmtId="14" fontId="0" fillId="11" borderId="8" xfId="0" applyNumberFormat="1" applyFill="1" applyBorder="1" applyAlignment="1" applyProtection="1">
      <alignment horizontal="left" vertical="center" wrapText="1"/>
    </xf>
    <xf numFmtId="14" fontId="0" fillId="3" borderId="0" xfId="0" applyNumberFormat="1" applyFill="1" applyBorder="1" applyAlignment="1" applyProtection="1">
      <alignment horizontal="left" vertical="center" wrapText="1"/>
    </xf>
    <xf numFmtId="164" fontId="21" fillId="13" borderId="41" xfId="0" applyNumberFormat="1" applyFont="1" applyFill="1" applyBorder="1" applyAlignment="1" applyProtection="1">
      <alignment horizontal="center" vertical="center" wrapText="1"/>
    </xf>
    <xf numFmtId="1" fontId="21" fillId="13" borderId="42" xfId="0" applyNumberFormat="1" applyFont="1" applyFill="1" applyBorder="1" applyAlignment="1" applyProtection="1">
      <alignment horizontal="center" vertical="center" wrapText="1"/>
    </xf>
    <xf numFmtId="164" fontId="21" fillId="13" borderId="43" xfId="0" applyNumberFormat="1" applyFont="1" applyFill="1" applyBorder="1" applyAlignment="1" applyProtection="1">
      <alignment horizontal="center" vertical="center" wrapText="1"/>
    </xf>
    <xf numFmtId="49" fontId="0" fillId="3" borderId="0" xfId="0" applyNumberFormat="1" applyFill="1" applyBorder="1" applyAlignment="1" applyProtection="1">
      <alignment horizontal="left" vertical="center" wrapText="1"/>
    </xf>
    <xf numFmtId="1" fontId="0" fillId="11" borderId="8" xfId="0" applyNumberFormat="1" applyFill="1" applyBorder="1" applyAlignment="1" applyProtection="1">
      <alignment horizontal="center" vertical="center" wrapText="1"/>
      <protection hidden="1"/>
    </xf>
    <xf numFmtId="164" fontId="0" fillId="11" borderId="8" xfId="0" applyNumberFormat="1" applyFill="1" applyBorder="1" applyAlignment="1" applyProtection="1">
      <alignment horizontal="center" vertical="center"/>
      <protection hidden="1"/>
    </xf>
    <xf numFmtId="3" fontId="1" fillId="11" borderId="8" xfId="0" applyNumberFormat="1" applyFont="1" applyFill="1" applyBorder="1" applyAlignment="1" applyProtection="1">
      <alignment horizontal="left" vertical="center" wrapText="1"/>
      <protection hidden="1"/>
    </xf>
    <xf numFmtId="0" fontId="23" fillId="12" borderId="55" xfId="0" applyFont="1" applyFill="1" applyBorder="1" applyAlignment="1" applyProtection="1">
      <alignment vertical="center" wrapText="1"/>
    </xf>
    <xf numFmtId="164" fontId="23" fillId="12" borderId="55" xfId="0" applyNumberFormat="1" applyFont="1" applyFill="1" applyBorder="1" applyAlignment="1" applyProtection="1">
      <alignment vertical="center" wrapText="1"/>
    </xf>
    <xf numFmtId="1" fontId="23" fillId="12" borderId="55" xfId="0" applyNumberFormat="1" applyFont="1" applyFill="1" applyBorder="1" applyAlignment="1" applyProtection="1">
      <alignment vertical="center" wrapText="1"/>
    </xf>
    <xf numFmtId="49" fontId="23" fillId="12" borderId="55" xfId="0" applyNumberFormat="1" applyFont="1" applyFill="1" applyBorder="1" applyAlignment="1" applyProtection="1">
      <alignment vertical="center" wrapText="1"/>
    </xf>
    <xf numFmtId="0" fontId="24" fillId="5" borderId="0" xfId="0" applyFont="1" applyFill="1" applyBorder="1"/>
    <xf numFmtId="49" fontId="19" fillId="12" borderId="55" xfId="0" applyNumberFormat="1" applyFont="1" applyFill="1" applyBorder="1" applyAlignment="1" applyProtection="1">
      <alignment horizontal="center" vertical="center" wrapText="1"/>
    </xf>
    <xf numFmtId="164" fontId="19" fillId="12" borderId="55" xfId="0" applyNumberFormat="1" applyFont="1" applyFill="1" applyBorder="1" applyAlignment="1" applyProtection="1">
      <alignment horizontal="center" vertical="center" wrapText="1"/>
    </xf>
    <xf numFmtId="1" fontId="19" fillId="12" borderId="55" xfId="0" applyNumberFormat="1" applyFont="1" applyFill="1" applyBorder="1" applyAlignment="1" applyProtection="1">
      <alignment horizontal="center" vertical="center" wrapText="1"/>
    </xf>
    <xf numFmtId="0" fontId="2" fillId="0" borderId="51" xfId="0" applyFont="1" applyBorder="1"/>
    <xf numFmtId="0" fontId="2" fillId="0" borderId="52" xfId="0" applyFont="1" applyBorder="1"/>
    <xf numFmtId="0" fontId="2" fillId="0" borderId="60" xfId="0" applyFont="1" applyBorder="1"/>
    <xf numFmtId="165" fontId="2" fillId="0" borderId="53" xfId="0" applyNumberFormat="1" applyFont="1" applyBorder="1"/>
    <xf numFmtId="0" fontId="0" fillId="3" borderId="0" xfId="0" applyFill="1" applyProtection="1"/>
    <xf numFmtId="0" fontId="0" fillId="0" borderId="0" xfId="0" applyProtection="1"/>
    <xf numFmtId="0" fontId="15" fillId="0" borderId="14" xfId="0" applyFont="1" applyBorder="1" applyAlignment="1" applyProtection="1">
      <alignment vertical="center" wrapText="1"/>
    </xf>
    <xf numFmtId="0" fontId="16" fillId="0" borderId="14" xfId="0" applyFont="1" applyBorder="1" applyAlignment="1" applyProtection="1">
      <alignment vertical="center"/>
    </xf>
    <xf numFmtId="0" fontId="1" fillId="0" borderId="0" xfId="0" applyFont="1" applyAlignment="1" applyProtection="1"/>
    <xf numFmtId="0" fontId="15" fillId="0" borderId="0" xfId="0" applyFont="1" applyAlignment="1" applyProtection="1"/>
    <xf numFmtId="0" fontId="15" fillId="0" borderId="0" xfId="0" applyFont="1" applyBorder="1" applyAlignment="1" applyProtection="1"/>
    <xf numFmtId="164" fontId="1" fillId="0" borderId="0" xfId="0" applyNumberFormat="1" applyFont="1" applyAlignment="1" applyProtection="1"/>
    <xf numFmtId="0" fontId="15" fillId="0" borderId="0" xfId="0" applyFont="1" applyFill="1" applyBorder="1" applyAlignment="1" applyProtection="1">
      <alignment horizontal="left"/>
      <protection locked="0"/>
    </xf>
    <xf numFmtId="0" fontId="15" fillId="13" borderId="0" xfId="0" applyFont="1" applyFill="1" applyAlignment="1" applyProtection="1"/>
    <xf numFmtId="0" fontId="1" fillId="13" borderId="0" xfId="0" applyFont="1" applyFill="1" applyAlignment="1" applyProtection="1"/>
    <xf numFmtId="164" fontId="1" fillId="13" borderId="0" xfId="0" applyNumberFormat="1" applyFont="1" applyFill="1" applyAlignment="1" applyProtection="1"/>
    <xf numFmtId="0" fontId="19" fillId="12" borderId="55" xfId="0" applyFont="1" applyFill="1" applyBorder="1" applyAlignment="1" applyProtection="1">
      <alignment vertical="center" wrapText="1"/>
    </xf>
    <xf numFmtId="0" fontId="15" fillId="0" borderId="0" xfId="0" applyFont="1" applyFill="1" applyBorder="1"/>
    <xf numFmtId="0" fontId="15" fillId="0" borderId="0" xfId="0" applyFont="1" applyProtection="1">
      <protection locked="0"/>
    </xf>
    <xf numFmtId="164" fontId="6" fillId="7" borderId="13" xfId="0" applyNumberFormat="1" applyFont="1" applyFill="1" applyBorder="1" applyAlignment="1">
      <alignment horizontal="center" vertical="center"/>
    </xf>
    <xf numFmtId="164" fontId="6" fillId="7" borderId="1" xfId="0" applyNumberFormat="1" applyFont="1" applyFill="1" applyBorder="1" applyAlignment="1">
      <alignment horizontal="center" vertical="center"/>
    </xf>
    <xf numFmtId="0" fontId="2" fillId="13" borderId="51" xfId="0" applyFont="1" applyFill="1" applyBorder="1" applyAlignment="1">
      <alignment horizontal="left" vertical="center" wrapText="1"/>
    </xf>
    <xf numFmtId="0" fontId="2" fillId="13" borderId="52" xfId="0" applyFont="1" applyFill="1" applyBorder="1" applyAlignment="1">
      <alignment horizontal="left" vertical="center" wrapText="1"/>
    </xf>
    <xf numFmtId="0" fontId="2" fillId="13" borderId="53" xfId="0" applyFont="1" applyFill="1" applyBorder="1" applyAlignment="1">
      <alignment horizontal="left" vertical="center" wrapText="1"/>
    </xf>
    <xf numFmtId="14" fontId="9" fillId="9" borderId="51" xfId="0" applyNumberFormat="1" applyFont="1" applyFill="1" applyBorder="1" applyAlignment="1">
      <alignment horizontal="left" vertical="center" wrapText="1"/>
    </xf>
    <xf numFmtId="14" fontId="9" fillId="9" borderId="52" xfId="0" applyNumberFormat="1" applyFont="1" applyFill="1" applyBorder="1" applyAlignment="1">
      <alignment horizontal="left" vertical="center" wrapText="1"/>
    </xf>
    <xf numFmtId="14" fontId="9" fillId="9" borderId="53" xfId="0" applyNumberFormat="1" applyFont="1" applyFill="1" applyBorder="1" applyAlignment="1">
      <alignment horizontal="left" vertical="center" wrapText="1"/>
    </xf>
    <xf numFmtId="0" fontId="18" fillId="12" borderId="38" xfId="0" applyFont="1" applyFill="1" applyBorder="1" applyAlignment="1">
      <alignment horizontal="center" vertical="center"/>
    </xf>
    <xf numFmtId="0" fontId="18" fillId="12" borderId="30" xfId="0" applyFont="1" applyFill="1" applyBorder="1" applyAlignment="1">
      <alignment horizontal="center" vertical="center"/>
    </xf>
    <xf numFmtId="0" fontId="18" fillId="12" borderId="16" xfId="0" applyFont="1" applyFill="1" applyBorder="1" applyAlignment="1">
      <alignment horizontal="center" vertical="center"/>
    </xf>
    <xf numFmtId="0" fontId="18" fillId="12" borderId="17" xfId="0" applyFont="1" applyFill="1" applyBorder="1" applyAlignment="1">
      <alignment horizontal="center" vertical="center"/>
    </xf>
    <xf numFmtId="0" fontId="19" fillId="12" borderId="20" xfId="0" applyFont="1" applyFill="1" applyBorder="1" applyAlignment="1">
      <alignment horizontal="center" vertical="center" wrapText="1"/>
    </xf>
    <xf numFmtId="0" fontId="19" fillId="12" borderId="21" xfId="0" applyFont="1" applyFill="1" applyBorder="1" applyAlignment="1">
      <alignment horizontal="center" vertical="center" wrapText="1"/>
    </xf>
    <xf numFmtId="0" fontId="19" fillId="12" borderId="54" xfId="0" applyFont="1" applyFill="1" applyBorder="1" applyAlignment="1">
      <alignment horizontal="center" vertical="center" wrapText="1"/>
    </xf>
    <xf numFmtId="164" fontId="19" fillId="12" borderId="55" xfId="0" applyNumberFormat="1" applyFont="1" applyFill="1" applyBorder="1" applyAlignment="1">
      <alignment horizontal="center" vertical="center" wrapText="1"/>
    </xf>
    <xf numFmtId="164" fontId="19" fillId="12" borderId="37" xfId="0" applyNumberFormat="1" applyFont="1" applyFill="1" applyBorder="1" applyAlignment="1">
      <alignment horizontal="center" vertical="center" wrapText="1"/>
    </xf>
    <xf numFmtId="49" fontId="19" fillId="12" borderId="30" xfId="0" applyNumberFormat="1" applyFont="1" applyFill="1" applyBorder="1" applyAlignment="1">
      <alignment horizontal="center" vertical="center" wrapText="1"/>
    </xf>
    <xf numFmtId="49" fontId="19" fillId="12" borderId="17" xfId="0" applyNumberFormat="1" applyFont="1" applyFill="1" applyBorder="1" applyAlignment="1">
      <alignment horizontal="center" vertical="center" wrapText="1"/>
    </xf>
    <xf numFmtId="1" fontId="19" fillId="12" borderId="55" xfId="0" applyNumberFormat="1" applyFont="1" applyFill="1" applyBorder="1" applyAlignment="1">
      <alignment horizontal="center" vertical="center" wrapText="1"/>
    </xf>
    <xf numFmtId="1" fontId="19" fillId="12" borderId="37" xfId="0" applyNumberFormat="1" applyFont="1" applyFill="1" applyBorder="1" applyAlignment="1">
      <alignment horizontal="center" vertical="center" wrapText="1"/>
    </xf>
    <xf numFmtId="14" fontId="22" fillId="13" borderId="39" xfId="0" applyNumberFormat="1" applyFont="1" applyFill="1" applyBorder="1" applyAlignment="1" applyProtection="1">
      <alignment horizontal="left" vertical="center" wrapText="1"/>
    </xf>
    <xf numFmtId="14" fontId="22" fillId="13" borderId="30" xfId="0" applyNumberFormat="1" applyFont="1" applyFill="1" applyBorder="1" applyAlignment="1" applyProtection="1">
      <alignment horizontal="left" vertical="center" wrapText="1"/>
    </xf>
    <xf numFmtId="0" fontId="27" fillId="12" borderId="14" xfId="0" applyFont="1" applyFill="1" applyBorder="1" applyAlignment="1" applyProtection="1">
      <alignment horizontal="center" vertical="center"/>
    </xf>
    <xf numFmtId="164" fontId="8" fillId="8" borderId="56" xfId="0" applyNumberFormat="1" applyFont="1" applyFill="1" applyBorder="1" applyAlignment="1">
      <alignment horizontal="center" vertical="center" wrapText="1"/>
    </xf>
    <xf numFmtId="164" fontId="8" fillId="8" borderId="42" xfId="0" applyNumberFormat="1" applyFont="1" applyFill="1" applyBorder="1" applyAlignment="1">
      <alignment horizontal="center" vertical="center" wrapText="1"/>
    </xf>
    <xf numFmtId="1" fontId="8" fillId="8" borderId="56" xfId="0" applyNumberFormat="1" applyFont="1" applyFill="1" applyBorder="1" applyAlignment="1">
      <alignment horizontal="center" vertical="center" wrapText="1"/>
    </xf>
    <xf numFmtId="1" fontId="8" fillId="8" borderId="42" xfId="0" applyNumberFormat="1" applyFont="1" applyFill="1" applyBorder="1" applyAlignment="1">
      <alignment horizontal="center" vertical="center" wrapText="1"/>
    </xf>
    <xf numFmtId="49" fontId="8" fillId="8" borderId="57" xfId="0" applyNumberFormat="1" applyFont="1" applyFill="1" applyBorder="1" applyAlignment="1">
      <alignment horizontal="center" vertical="center" wrapText="1"/>
    </xf>
    <xf numFmtId="49" fontId="8" fillId="8" borderId="43" xfId="0" applyNumberFormat="1" applyFont="1" applyFill="1" applyBorder="1" applyAlignment="1">
      <alignment horizontal="center" vertical="center" wrapText="1"/>
    </xf>
    <xf numFmtId="0" fontId="0" fillId="6" borderId="8" xfId="0" applyFill="1" applyBorder="1" applyAlignment="1">
      <alignment horizontal="left" vertical="center"/>
    </xf>
    <xf numFmtId="0" fontId="0" fillId="6" borderId="1" xfId="0" applyFill="1" applyBorder="1" applyAlignment="1">
      <alignment horizontal="left" vertical="center"/>
    </xf>
    <xf numFmtId="0" fontId="2" fillId="9" borderId="51" xfId="0" applyFont="1" applyFill="1" applyBorder="1" applyAlignment="1">
      <alignment horizontal="left" vertical="center" wrapText="1"/>
    </xf>
    <xf numFmtId="0" fontId="2" fillId="9" borderId="52" xfId="0" applyFont="1" applyFill="1" applyBorder="1" applyAlignment="1">
      <alignment horizontal="left" vertical="center" wrapText="1"/>
    </xf>
    <xf numFmtId="0" fontId="2" fillId="9" borderId="53" xfId="0" applyFont="1" applyFill="1" applyBorder="1" applyAlignment="1">
      <alignment horizontal="left" vertical="center" wrapText="1"/>
    </xf>
    <xf numFmtId="0" fontId="0" fillId="6" borderId="7" xfId="0" applyFill="1" applyBorder="1" applyAlignment="1">
      <alignment horizontal="left" vertical="center"/>
    </xf>
    <xf numFmtId="0" fontId="0" fillId="6" borderId="44" xfId="0" applyFill="1" applyBorder="1" applyAlignment="1">
      <alignment horizontal="left" vertical="center"/>
    </xf>
    <xf numFmtId="0" fontId="0" fillId="6" borderId="33" xfId="0" applyFill="1" applyBorder="1" applyAlignment="1">
      <alignment horizontal="left" vertical="center"/>
    </xf>
    <xf numFmtId="0" fontId="0" fillId="6" borderId="9" xfId="0" applyFill="1" applyBorder="1" applyAlignment="1">
      <alignment horizontal="left" vertical="center"/>
    </xf>
    <xf numFmtId="0" fontId="0" fillId="6" borderId="45" xfId="0" applyFill="1" applyBorder="1" applyAlignment="1">
      <alignment horizontal="left" vertical="center"/>
    </xf>
    <xf numFmtId="0" fontId="0" fillId="6" borderId="35" xfId="0" applyFill="1" applyBorder="1" applyAlignment="1">
      <alignment horizontal="left" vertical="center"/>
    </xf>
    <xf numFmtId="0" fontId="2" fillId="9" borderId="16" xfId="0" applyFont="1" applyFill="1" applyBorder="1" applyAlignment="1">
      <alignment horizontal="left" vertical="center" wrapText="1"/>
    </xf>
    <xf numFmtId="0" fontId="2" fillId="9" borderId="14" xfId="0" applyFont="1" applyFill="1" applyBorder="1" applyAlignment="1">
      <alignment horizontal="left" vertical="center" wrapText="1"/>
    </xf>
    <xf numFmtId="0" fontId="2" fillId="9" borderId="17" xfId="0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/>
    </xf>
    <xf numFmtId="0" fontId="0" fillId="2" borderId="44" xfId="0" applyFill="1" applyBorder="1" applyAlignment="1">
      <alignment horizontal="left" vertical="center"/>
    </xf>
    <xf numFmtId="0" fontId="0" fillId="2" borderId="33" xfId="0" applyFill="1" applyBorder="1" applyAlignment="1">
      <alignment horizontal="left" vertical="center"/>
    </xf>
    <xf numFmtId="0" fontId="0" fillId="6" borderId="2" xfId="0" applyFill="1" applyBorder="1" applyAlignment="1">
      <alignment horizontal="left" vertical="center"/>
    </xf>
    <xf numFmtId="0" fontId="0" fillId="6" borderId="48" xfId="0" applyFill="1" applyBorder="1" applyAlignment="1">
      <alignment horizontal="left" vertical="center"/>
    </xf>
    <xf numFmtId="0" fontId="0" fillId="6" borderId="19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45" xfId="0" applyFill="1" applyBorder="1" applyAlignment="1">
      <alignment horizontal="left" vertical="center"/>
    </xf>
    <xf numFmtId="0" fontId="0" fillId="2" borderId="35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7" fillId="8" borderId="39" xfId="0" applyFont="1" applyFill="1" applyBorder="1" applyAlignment="1">
      <alignment horizontal="center" vertical="center"/>
    </xf>
    <xf numFmtId="0" fontId="7" fillId="8" borderId="40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7" fillId="8" borderId="36" xfId="0" applyFont="1" applyFill="1" applyBorder="1" applyAlignment="1">
      <alignment horizontal="center" vertical="center"/>
    </xf>
    <xf numFmtId="0" fontId="9" fillId="9" borderId="51" xfId="0" applyFont="1" applyFill="1" applyBorder="1" applyAlignment="1">
      <alignment horizontal="left" vertical="center" wrapText="1"/>
    </xf>
    <xf numFmtId="0" fontId="9" fillId="9" borderId="52" xfId="0" applyFont="1" applyFill="1" applyBorder="1" applyAlignment="1">
      <alignment horizontal="left" vertical="center" wrapText="1"/>
    </xf>
    <xf numFmtId="0" fontId="9" fillId="9" borderId="53" xfId="0" applyFont="1" applyFill="1" applyBorder="1" applyAlignment="1">
      <alignment horizontal="left" vertical="center" wrapText="1"/>
    </xf>
    <xf numFmtId="0" fontId="9" fillId="9" borderId="12" xfId="0" applyFont="1" applyFill="1" applyBorder="1" applyAlignment="1">
      <alignment horizontal="left" vertical="center" wrapText="1"/>
    </xf>
    <xf numFmtId="0" fontId="9" fillId="9" borderId="6" xfId="0" applyFont="1" applyFill="1" applyBorder="1" applyAlignment="1">
      <alignment horizontal="left" vertical="center" wrapText="1"/>
    </xf>
    <xf numFmtId="0" fontId="9" fillId="9" borderId="15" xfId="0" applyFont="1" applyFill="1" applyBorder="1" applyAlignment="1">
      <alignment horizontal="left" vertical="center" wrapText="1"/>
    </xf>
    <xf numFmtId="49" fontId="0" fillId="6" borderId="28" xfId="0" applyNumberFormat="1" applyFill="1" applyBorder="1" applyAlignment="1">
      <alignment horizontal="center" vertical="center" wrapText="1"/>
    </xf>
    <xf numFmtId="49" fontId="0" fillId="6" borderId="58" xfId="0" applyNumberFormat="1" applyFill="1" applyBorder="1" applyAlignment="1">
      <alignment horizontal="center" vertical="center" wrapText="1"/>
    </xf>
    <xf numFmtId="49" fontId="0" fillId="6" borderId="25" xfId="0" applyNumberForma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45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4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2" fillId="10" borderId="59" xfId="0" applyFont="1" applyFill="1" applyBorder="1" applyAlignment="1">
      <alignment horizontal="left" vertical="center" wrapText="1"/>
    </xf>
    <xf numFmtId="0" fontId="2" fillId="10" borderId="56" xfId="0" applyFont="1" applyFill="1" applyBorder="1" applyAlignment="1">
      <alignment horizontal="left" vertical="center" wrapText="1"/>
    </xf>
    <xf numFmtId="0" fontId="2" fillId="10" borderId="57" xfId="0" applyFont="1" applyFill="1" applyBorder="1" applyAlignment="1">
      <alignment horizontal="left" vertical="center" wrapText="1"/>
    </xf>
    <xf numFmtId="0" fontId="9" fillId="9" borderId="38" xfId="0" applyFont="1" applyFill="1" applyBorder="1" applyAlignment="1">
      <alignment horizontal="left" vertical="center" wrapText="1"/>
    </xf>
    <xf numFmtId="0" fontId="9" fillId="9" borderId="39" xfId="0" applyFont="1" applyFill="1" applyBorder="1" applyAlignment="1">
      <alignment horizontal="left" vertical="center" wrapText="1"/>
    </xf>
    <xf numFmtId="0" fontId="9" fillId="9" borderId="30" xfId="0" applyFont="1" applyFill="1" applyBorder="1" applyAlignment="1">
      <alignment horizontal="left" vertical="center" wrapText="1"/>
    </xf>
    <xf numFmtId="0" fontId="7" fillId="8" borderId="39" xfId="0" applyFont="1" applyFill="1" applyBorder="1" applyAlignment="1">
      <alignment horizontal="left" vertical="center"/>
    </xf>
    <xf numFmtId="0" fontId="7" fillId="8" borderId="40" xfId="0" applyFont="1" applyFill="1" applyBorder="1" applyAlignment="1">
      <alignment horizontal="left" vertical="center"/>
    </xf>
    <xf numFmtId="0" fontId="7" fillId="8" borderId="14" xfId="0" applyFont="1" applyFill="1" applyBorder="1" applyAlignment="1">
      <alignment horizontal="left" vertical="center"/>
    </xf>
    <xf numFmtId="0" fontId="7" fillId="8" borderId="36" xfId="0" applyFont="1" applyFill="1" applyBorder="1" applyAlignment="1">
      <alignment horizontal="left" vertical="center"/>
    </xf>
    <xf numFmtId="165" fontId="8" fillId="8" borderId="56" xfId="0" applyNumberFormat="1" applyFont="1" applyFill="1" applyBorder="1" applyAlignment="1">
      <alignment horizontal="center" vertical="center" wrapText="1"/>
    </xf>
    <xf numFmtId="165" fontId="8" fillId="8" borderId="42" xfId="0" applyNumberFormat="1" applyFont="1" applyFill="1" applyBorder="1" applyAlignment="1">
      <alignment horizontal="center" vertical="center" wrapText="1"/>
    </xf>
    <xf numFmtId="0" fontId="15" fillId="15" borderId="61" xfId="0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/>
    </xf>
    <xf numFmtId="0" fontId="15" fillId="15" borderId="61" xfId="0" applyFont="1" applyFill="1" applyBorder="1" applyAlignment="1" applyProtection="1">
      <protection locked="0"/>
    </xf>
    <xf numFmtId="0" fontId="26" fillId="0" borderId="0" xfId="2" applyFont="1" applyAlignment="1" applyProtection="1">
      <alignment horizontal="center"/>
    </xf>
    <xf numFmtId="0" fontId="15" fillId="0" borderId="14" xfId="0" applyFont="1" applyBorder="1" applyAlignment="1" applyProtection="1">
      <alignment horizontal="right" vertical="center" wrapText="1"/>
    </xf>
  </cellXfs>
  <cellStyles count="3">
    <cellStyle name="Comma [0]" xfId="1" builtinId="6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6315075" y="20097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7534275" y="2009775"/>
          <a:ext cx="781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sz="800" b="0" i="0" u="none" strike="noStrike" baseline="0">
              <a:solidFill>
                <a:srgbClr val="333333"/>
              </a:solidFill>
              <a:latin typeface="Tahoma"/>
              <a:ea typeface="Tahoma"/>
              <a:cs typeface="Tahoma"/>
            </a:rPr>
            <a:t> </a:t>
          </a:r>
        </a:p>
      </xdr:txBody>
    </xdr:sp>
    <xdr:clientData/>
  </xdr:twoCellAnchor>
  <xdr:twoCellAnchor>
    <xdr:from>
      <xdr:col>5</xdr:col>
      <xdr:colOff>1457325</xdr:colOff>
      <xdr:row>19</xdr:row>
      <xdr:rowOff>0</xdr:rowOff>
    </xdr:from>
    <xdr:to>
      <xdr:col>9</xdr:col>
      <xdr:colOff>0</xdr:colOff>
      <xdr:row>19</xdr:row>
      <xdr:rowOff>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8315325" y="20097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6315075" y="20097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5</xdr:col>
      <xdr:colOff>1457325</xdr:colOff>
      <xdr:row>19</xdr:row>
      <xdr:rowOff>0</xdr:rowOff>
    </xdr:from>
    <xdr:to>
      <xdr:col>9</xdr:col>
      <xdr:colOff>0</xdr:colOff>
      <xdr:row>19</xdr:row>
      <xdr:rowOff>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8315325" y="20097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6315075" y="20097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7534275" y="2009775"/>
          <a:ext cx="781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sz="800" b="0" i="0" u="none" strike="noStrike" baseline="0">
              <a:solidFill>
                <a:srgbClr val="333333"/>
              </a:solidFill>
              <a:latin typeface="Tahoma"/>
              <a:ea typeface="Tahoma"/>
              <a:cs typeface="Tahoma"/>
            </a:rPr>
            <a:t> </a:t>
          </a:r>
        </a:p>
      </xdr:txBody>
    </xdr:sp>
    <xdr:clientData/>
  </xdr:twoCellAnchor>
  <xdr:twoCellAnchor>
    <xdr:from>
      <xdr:col>5</xdr:col>
      <xdr:colOff>1457325</xdr:colOff>
      <xdr:row>19</xdr:row>
      <xdr:rowOff>0</xdr:rowOff>
    </xdr:from>
    <xdr:to>
      <xdr:col>9</xdr:col>
      <xdr:colOff>0</xdr:colOff>
      <xdr:row>19</xdr:row>
      <xdr:rowOff>0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8315325" y="20097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033" name="Text Box 9"/>
        <xdr:cNvSpPr txBox="1">
          <a:spLocks noChangeArrowheads="1"/>
        </xdr:cNvSpPr>
      </xdr:nvSpPr>
      <xdr:spPr bwMode="auto">
        <a:xfrm>
          <a:off x="6315075" y="20097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5</xdr:col>
      <xdr:colOff>82550</xdr:colOff>
      <xdr:row>7</xdr:row>
      <xdr:rowOff>0</xdr:rowOff>
    </xdr:from>
    <xdr:to>
      <xdr:col>8</xdr:col>
      <xdr:colOff>82550</xdr:colOff>
      <xdr:row>7</xdr:row>
      <xdr:rowOff>0</xdr:rowOff>
    </xdr:to>
    <xdr:sp macro="" textlink="">
      <xdr:nvSpPr>
        <xdr:cNvPr id="1034" name="Text Box 10"/>
        <xdr:cNvSpPr txBox="1">
          <a:spLocks noChangeArrowheads="1"/>
        </xdr:cNvSpPr>
      </xdr:nvSpPr>
      <xdr:spPr bwMode="auto">
        <a:xfrm>
          <a:off x="7610475" y="2009775"/>
          <a:ext cx="2505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sz="800" b="0" i="0" u="none" strike="noStrike" baseline="0">
              <a:solidFill>
                <a:srgbClr val="333333"/>
              </a:solidFill>
              <a:latin typeface="Tahoma"/>
              <a:ea typeface="Tahoma"/>
              <a:cs typeface="Tahoma"/>
            </a:rPr>
            <a:t> </a:t>
          </a:r>
        </a:p>
      </xdr:txBody>
    </xdr:sp>
    <xdr:clientData/>
  </xdr:twoCellAnchor>
  <xdr:twoCellAnchor>
    <xdr:from>
      <xdr:col>4</xdr:col>
      <xdr:colOff>76200</xdr:colOff>
      <xdr:row>7</xdr:row>
      <xdr:rowOff>0</xdr:rowOff>
    </xdr:from>
    <xdr:to>
      <xdr:col>5</xdr:col>
      <xdr:colOff>82550</xdr:colOff>
      <xdr:row>7</xdr:row>
      <xdr:rowOff>0</xdr:rowOff>
    </xdr:to>
    <xdr:sp macro="" textlink="">
      <xdr:nvSpPr>
        <xdr:cNvPr id="1035" name="Text Box 11"/>
        <xdr:cNvSpPr txBox="1">
          <a:spLocks noChangeArrowheads="1"/>
        </xdr:cNvSpPr>
      </xdr:nvSpPr>
      <xdr:spPr bwMode="auto">
        <a:xfrm>
          <a:off x="7000875" y="2009775"/>
          <a:ext cx="609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sz="800" b="0" i="0" u="none" strike="noStrike" baseline="0">
              <a:solidFill>
                <a:srgbClr val="333333"/>
              </a:solidFill>
              <a:latin typeface="Tahoma"/>
              <a:ea typeface="Tahoma"/>
              <a:cs typeface="Tahoma"/>
            </a:rPr>
            <a:t> </a:t>
          </a:r>
        </a:p>
      </xdr:txBody>
    </xdr:sp>
    <xdr:clientData/>
  </xdr:twoCellAnchor>
  <xdr:twoCellAnchor>
    <xdr:from>
      <xdr:col>5</xdr:col>
      <xdr:colOff>82550</xdr:colOff>
      <xdr:row>7</xdr:row>
      <xdr:rowOff>0</xdr:rowOff>
    </xdr:from>
    <xdr:to>
      <xdr:col>8</xdr:col>
      <xdr:colOff>82550</xdr:colOff>
      <xdr:row>7</xdr:row>
      <xdr:rowOff>0</xdr:rowOff>
    </xdr:to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7610475" y="2009775"/>
          <a:ext cx="2505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sz="800" b="0" i="0" u="none" strike="noStrike" baseline="0">
              <a:solidFill>
                <a:srgbClr val="333333"/>
              </a:solidFill>
              <a:latin typeface="Tahoma"/>
              <a:ea typeface="Tahoma"/>
              <a:cs typeface="Tahoma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257175</xdr:colOff>
          <xdr:row>25</xdr:row>
          <xdr:rowOff>57150</xdr:rowOff>
        </xdr:from>
        <xdr:to>
          <xdr:col>4</xdr:col>
          <xdr:colOff>1743075</xdr:colOff>
          <xdr:row>25</xdr:row>
          <xdr:rowOff>447675</xdr:rowOff>
        </xdr:to>
        <xdr:sp macro="" textlink="">
          <xdr:nvSpPr>
            <xdr:cNvPr id="9218" name="Button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6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Quote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95250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3209925" y="0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3209925" y="619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7296150" y="619125"/>
          <a:ext cx="704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sz="800" b="0" i="0" u="none" strike="noStrike" baseline="0">
              <a:solidFill>
                <a:srgbClr val="333333"/>
              </a:solidFill>
              <a:latin typeface="Tahoma"/>
              <a:ea typeface="Tahoma"/>
              <a:cs typeface="Tahoma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2447925" y="695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8039100" y="695325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sz="800" b="0" i="0" u="none" strike="noStrike" baseline="0">
              <a:solidFill>
                <a:srgbClr val="333333"/>
              </a:solidFill>
              <a:latin typeface="Tahoma"/>
              <a:ea typeface="Tahoma"/>
              <a:cs typeface="Tahoma"/>
            </a:rPr>
            <a:t> </a:t>
          </a:r>
        </a:p>
      </xdr:txBody>
    </xdr:sp>
    <xdr:clientData/>
  </xdr:twoCellAnchor>
  <xdr:twoCellAnchor>
    <xdr:from>
      <xdr:col>5</xdr:col>
      <xdr:colOff>1457325</xdr:colOff>
      <xdr:row>2</xdr:row>
      <xdr:rowOff>0</xdr:rowOff>
    </xdr:from>
    <xdr:to>
      <xdr:col>9</xdr:col>
      <xdr:colOff>0</xdr:colOff>
      <xdr:row>2</xdr:row>
      <xdr:rowOff>0</xdr:rowOff>
    </xdr:to>
    <xdr:sp macro="" textlink="">
      <xdr:nvSpPr>
        <xdr:cNvPr id="4099" name="Text Box 3"/>
        <xdr:cNvSpPr txBox="1">
          <a:spLocks noChangeArrowheads="1"/>
        </xdr:cNvSpPr>
      </xdr:nvSpPr>
      <xdr:spPr bwMode="auto">
        <a:xfrm>
          <a:off x="9001125" y="695325"/>
          <a:ext cx="2657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34</xdr:row>
      <xdr:rowOff>0</xdr:rowOff>
    </xdr:to>
    <xdr:sp macro="" textlink="">
      <xdr:nvSpPr>
        <xdr:cNvPr id="4100" name="Text Box 4"/>
        <xdr:cNvSpPr txBox="1">
          <a:spLocks noChangeArrowheads="1"/>
        </xdr:cNvSpPr>
      </xdr:nvSpPr>
      <xdr:spPr bwMode="auto">
        <a:xfrm>
          <a:off x="2447925" y="8010525"/>
          <a:ext cx="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r" rtl="0">
            <a:defRPr sz="1000"/>
          </a:pPr>
          <a:endParaRPr 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2447925" y="695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8039100" y="695325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sz="800" b="0" i="0" u="none" strike="noStrike" baseline="0">
              <a:solidFill>
                <a:srgbClr val="333333"/>
              </a:solidFill>
              <a:latin typeface="Tahoma"/>
              <a:ea typeface="Tahoma"/>
              <a:cs typeface="Tahoma"/>
            </a:rPr>
            <a:t> </a:t>
          </a:r>
        </a:p>
      </xdr:txBody>
    </xdr:sp>
    <xdr:clientData/>
  </xdr:twoCellAnchor>
  <xdr:twoCellAnchor>
    <xdr:from>
      <xdr:col>5</xdr:col>
      <xdr:colOff>1457325</xdr:colOff>
      <xdr:row>2</xdr:row>
      <xdr:rowOff>0</xdr:rowOff>
    </xdr:from>
    <xdr:to>
      <xdr:col>9</xdr:col>
      <xdr:colOff>0</xdr:colOff>
      <xdr:row>2</xdr:row>
      <xdr:rowOff>0</xdr:rowOff>
    </xdr:to>
    <xdr:sp macro="" textlink="">
      <xdr:nvSpPr>
        <xdr:cNvPr id="3075" name="Text Box 3"/>
        <xdr:cNvSpPr txBox="1">
          <a:spLocks noChangeArrowheads="1"/>
        </xdr:cNvSpPr>
      </xdr:nvSpPr>
      <xdr:spPr bwMode="auto">
        <a:xfrm>
          <a:off x="9001125" y="695325"/>
          <a:ext cx="381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3076" name="Text Box 4"/>
        <xdr:cNvSpPr txBox="1">
          <a:spLocks noChangeArrowheads="1"/>
        </xdr:cNvSpPr>
      </xdr:nvSpPr>
      <xdr:spPr bwMode="auto">
        <a:xfrm>
          <a:off x="2447925" y="28289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r" rtl="0">
            <a:defRPr sz="1000"/>
          </a:pPr>
          <a:endParaRPr lang="en-US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2409825" y="695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7486650" y="695325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sz="800" b="0" i="0" u="none" strike="noStrike" baseline="0">
              <a:solidFill>
                <a:srgbClr val="333333"/>
              </a:solidFill>
              <a:latin typeface="Tahoma"/>
              <a:ea typeface="Tahoma"/>
              <a:cs typeface="Tahoma"/>
            </a:rPr>
            <a:t> </a:t>
          </a:r>
        </a:p>
      </xdr:txBody>
    </xdr:sp>
    <xdr:clientData/>
  </xdr:twoCellAnchor>
  <xdr:twoCellAnchor>
    <xdr:from>
      <xdr:col>6</xdr:col>
      <xdr:colOff>3880</xdr:colOff>
      <xdr:row>2</xdr:row>
      <xdr:rowOff>0</xdr:rowOff>
    </xdr:from>
    <xdr:to>
      <xdr:col>9</xdr:col>
      <xdr:colOff>8</xdr:colOff>
      <xdr:row>2</xdr:row>
      <xdr:rowOff>0</xdr:rowOff>
    </xdr:to>
    <xdr:sp macro="" textlink="">
      <xdr:nvSpPr>
        <xdr:cNvPr id="5123" name="Text Box 3"/>
        <xdr:cNvSpPr txBox="1">
          <a:spLocks noChangeArrowheads="1"/>
        </xdr:cNvSpPr>
      </xdr:nvSpPr>
      <xdr:spPr bwMode="auto">
        <a:xfrm>
          <a:off x="8448675" y="695325"/>
          <a:ext cx="398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5124" name="Text Box 4"/>
        <xdr:cNvSpPr txBox="1">
          <a:spLocks noChangeArrowheads="1"/>
        </xdr:cNvSpPr>
      </xdr:nvSpPr>
      <xdr:spPr bwMode="auto">
        <a:xfrm>
          <a:off x="2409825" y="28289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r" rtl="0">
            <a:defRPr sz="1000"/>
          </a:pPr>
          <a:endParaRPr lang="en-US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9525</xdr:rowOff>
    </xdr:from>
    <xdr:to>
      <xdr:col>3</xdr:col>
      <xdr:colOff>971550</xdr:colOff>
      <xdr:row>0</xdr:row>
      <xdr:rowOff>860054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9525"/>
          <a:ext cx="5591174" cy="8505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thermairsystems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1"/>
  </sheetPr>
  <dimension ref="A1:Z102"/>
  <sheetViews>
    <sheetView showGridLines="0" workbookViewId="0">
      <selection activeCell="G5" sqref="G5"/>
    </sheetView>
  </sheetViews>
  <sheetFormatPr defaultRowHeight="12.75" x14ac:dyDescent="0.2"/>
  <cols>
    <col min="1" max="1" width="14.5703125" customWidth="1"/>
    <col min="2" max="2" width="16" customWidth="1"/>
    <col min="3" max="3" width="64.140625" customWidth="1"/>
    <col min="6" max="6" width="11.7109375" customWidth="1"/>
    <col min="8" max="8" width="16.7109375" customWidth="1"/>
    <col min="9" max="9" width="26.85546875" customWidth="1"/>
    <col min="10" max="26" width="9.140625" style="13" customWidth="1"/>
  </cols>
  <sheetData>
    <row r="1" spans="1:9" ht="18.75" thickBot="1" x14ac:dyDescent="0.25">
      <c r="A1" s="305" t="s">
        <v>181</v>
      </c>
      <c r="B1" s="306"/>
      <c r="C1" s="309" t="s">
        <v>0</v>
      </c>
      <c r="D1" s="310"/>
      <c r="E1" s="311"/>
      <c r="F1" s="312" t="s">
        <v>278</v>
      </c>
      <c r="G1" s="316" t="s">
        <v>17</v>
      </c>
      <c r="H1" s="312" t="s">
        <v>279</v>
      </c>
      <c r="I1" s="314" t="s">
        <v>280</v>
      </c>
    </row>
    <row r="2" spans="1:9" ht="24.75" customHeight="1" thickBot="1" x14ac:dyDescent="0.25">
      <c r="A2" s="307"/>
      <c r="B2" s="308"/>
      <c r="C2" s="248" t="s">
        <v>275</v>
      </c>
      <c r="D2" s="233" t="s">
        <v>275</v>
      </c>
      <c r="E2" s="234" t="s">
        <v>275</v>
      </c>
      <c r="F2" s="313"/>
      <c r="G2" s="317"/>
      <c r="H2" s="313"/>
      <c r="I2" s="315"/>
    </row>
    <row r="3" spans="1:9" ht="18.75" thickBot="1" x14ac:dyDescent="0.25">
      <c r="A3" s="299"/>
      <c r="B3" s="300"/>
      <c r="C3" s="300"/>
      <c r="D3" s="300"/>
      <c r="E3" s="300"/>
      <c r="F3" s="300"/>
      <c r="G3" s="300"/>
      <c r="H3" s="300"/>
      <c r="I3" s="301"/>
    </row>
    <row r="4" spans="1:9" ht="24" customHeight="1" x14ac:dyDescent="0.2">
      <c r="A4" s="235">
        <v>1</v>
      </c>
      <c r="B4" s="222"/>
      <c r="C4" s="236" t="s">
        <v>281</v>
      </c>
      <c r="D4" s="237" t="s">
        <v>275</v>
      </c>
      <c r="E4" s="240" t="s">
        <v>275</v>
      </c>
      <c r="F4" s="217">
        <v>100</v>
      </c>
      <c r="G4" s="223"/>
      <c r="H4" s="218">
        <f>G4*F4</f>
        <v>0</v>
      </c>
      <c r="I4" s="243"/>
    </row>
    <row r="5" spans="1:9" ht="24" customHeight="1" x14ac:dyDescent="0.2">
      <c r="A5" s="224">
        <v>2</v>
      </c>
      <c r="B5" s="225"/>
      <c r="C5" s="246" t="s">
        <v>282</v>
      </c>
      <c r="D5" s="238" t="s">
        <v>275</v>
      </c>
      <c r="E5" s="241" t="s">
        <v>275</v>
      </c>
      <c r="F5" s="219">
        <v>200</v>
      </c>
      <c r="G5" s="226"/>
      <c r="H5" s="219">
        <f>G5*F5</f>
        <v>0</v>
      </c>
      <c r="I5" s="244"/>
    </row>
    <row r="6" spans="1:9" ht="24" customHeight="1" x14ac:dyDescent="0.2">
      <c r="A6" s="224">
        <v>3</v>
      </c>
      <c r="B6" s="225"/>
      <c r="C6" s="246" t="s">
        <v>283</v>
      </c>
      <c r="D6" s="238" t="s">
        <v>275</v>
      </c>
      <c r="E6" s="241" t="s">
        <v>275</v>
      </c>
      <c r="F6" s="219">
        <v>300</v>
      </c>
      <c r="G6" s="226"/>
      <c r="H6" s="219">
        <f>G6*F6</f>
        <v>0</v>
      </c>
      <c r="I6" s="244"/>
    </row>
    <row r="7" spans="1:9" ht="24" customHeight="1" thickBot="1" x14ac:dyDescent="0.25">
      <c r="A7" s="227">
        <v>5</v>
      </c>
      <c r="B7" s="228"/>
      <c r="C7" s="247" t="s">
        <v>284</v>
      </c>
      <c r="D7" s="239" t="s">
        <v>275</v>
      </c>
      <c r="E7" s="242" t="s">
        <v>275</v>
      </c>
      <c r="F7" s="220">
        <v>500</v>
      </c>
      <c r="G7" s="229"/>
      <c r="H7" s="221">
        <f>G7*F7</f>
        <v>0</v>
      </c>
      <c r="I7" s="245"/>
    </row>
    <row r="8" spans="1:9" ht="18.75" hidden="1" thickBot="1" x14ac:dyDescent="0.25">
      <c r="A8" s="302" t="s">
        <v>4</v>
      </c>
      <c r="B8" s="303"/>
      <c r="C8" s="303"/>
      <c r="D8" s="303"/>
      <c r="E8" s="303"/>
      <c r="F8" s="303"/>
      <c r="G8" s="303"/>
      <c r="H8" s="303"/>
      <c r="I8" s="304"/>
    </row>
    <row r="9" spans="1:9" ht="24" hidden="1" customHeight="1" x14ac:dyDescent="0.2">
      <c r="A9" s="100" t="s">
        <v>230</v>
      </c>
      <c r="B9" s="101"/>
      <c r="C9" s="102" t="s">
        <v>5</v>
      </c>
      <c r="D9" s="103" t="s">
        <v>3</v>
      </c>
      <c r="E9" s="104">
        <v>3</v>
      </c>
      <c r="F9" s="105">
        <v>11150</v>
      </c>
      <c r="G9" s="78"/>
      <c r="H9" s="106">
        <f>G9*F9</f>
        <v>0</v>
      </c>
      <c r="I9" s="107"/>
    </row>
    <row r="10" spans="1:9" ht="24" hidden="1" customHeight="1" x14ac:dyDescent="0.2">
      <c r="A10" s="108" t="s">
        <v>232</v>
      </c>
      <c r="B10" s="109"/>
      <c r="C10" s="110" t="s">
        <v>8</v>
      </c>
      <c r="D10" s="111" t="s">
        <v>3</v>
      </c>
      <c r="E10" s="112">
        <v>3</v>
      </c>
      <c r="F10" s="113">
        <v>12040</v>
      </c>
      <c r="G10" s="80"/>
      <c r="H10" s="117">
        <f>G10*F10</f>
        <v>0</v>
      </c>
      <c r="I10" s="114"/>
    </row>
    <row r="11" spans="1:9" ht="24" hidden="1" customHeight="1" x14ac:dyDescent="0.2">
      <c r="A11" s="108" t="s">
        <v>231</v>
      </c>
      <c r="B11" s="109"/>
      <c r="C11" s="110" t="s">
        <v>6</v>
      </c>
      <c r="D11" s="111" t="s">
        <v>3</v>
      </c>
      <c r="E11" s="112">
        <v>3</v>
      </c>
      <c r="F11" s="113">
        <v>12650</v>
      </c>
      <c r="G11" s="80"/>
      <c r="H11" s="117">
        <f>G11*F11</f>
        <v>0</v>
      </c>
      <c r="I11" s="114" t="s">
        <v>221</v>
      </c>
    </row>
    <row r="12" spans="1:9" ht="24" hidden="1" customHeight="1" thickBot="1" x14ac:dyDescent="0.25">
      <c r="A12" s="108" t="s">
        <v>233</v>
      </c>
      <c r="B12" s="109"/>
      <c r="C12" s="110" t="s">
        <v>9</v>
      </c>
      <c r="D12" s="111" t="s">
        <v>3</v>
      </c>
      <c r="E12" s="112">
        <v>3</v>
      </c>
      <c r="F12" s="113">
        <v>13850</v>
      </c>
      <c r="G12" s="80"/>
      <c r="H12" s="117">
        <f>G12*F12</f>
        <v>0</v>
      </c>
      <c r="I12" s="114" t="s">
        <v>221</v>
      </c>
    </row>
    <row r="13" spans="1:9" ht="24" hidden="1" customHeight="1" thickBot="1" x14ac:dyDescent="0.25">
      <c r="A13" s="52" t="s">
        <v>158</v>
      </c>
      <c r="B13" s="53" t="s">
        <v>157</v>
      </c>
      <c r="C13" s="8" t="s">
        <v>10</v>
      </c>
      <c r="D13" s="3" t="s">
        <v>3</v>
      </c>
      <c r="E13" s="4">
        <v>3</v>
      </c>
      <c r="F13" s="5">
        <v>18950</v>
      </c>
      <c r="G13" s="79"/>
      <c r="H13" s="6">
        <f>G13*F13</f>
        <v>0</v>
      </c>
      <c r="I13" s="7" t="s">
        <v>7</v>
      </c>
    </row>
    <row r="14" spans="1:9" ht="18.75" hidden="1" thickBot="1" x14ac:dyDescent="0.25">
      <c r="A14" s="302" t="s">
        <v>11</v>
      </c>
      <c r="B14" s="303"/>
      <c r="C14" s="303"/>
      <c r="D14" s="303"/>
      <c r="E14" s="303"/>
      <c r="F14" s="303"/>
      <c r="G14" s="303"/>
      <c r="H14" s="303"/>
      <c r="I14" s="304"/>
    </row>
    <row r="15" spans="1:9" ht="24" hidden="1" customHeight="1" x14ac:dyDescent="0.2">
      <c r="A15" s="100" t="s">
        <v>234</v>
      </c>
      <c r="B15" s="101"/>
      <c r="C15" s="118" t="s">
        <v>12</v>
      </c>
      <c r="D15" s="119" t="s">
        <v>3</v>
      </c>
      <c r="E15" s="120">
        <v>3</v>
      </c>
      <c r="F15" s="121">
        <v>14200</v>
      </c>
      <c r="G15" s="122"/>
      <c r="H15" s="123">
        <f>G15*F15</f>
        <v>0</v>
      </c>
      <c r="I15" s="124"/>
    </row>
    <row r="16" spans="1:9" ht="24" hidden="1" customHeight="1" x14ac:dyDescent="0.2">
      <c r="A16" s="108" t="s">
        <v>236</v>
      </c>
      <c r="B16" s="109"/>
      <c r="C16" s="110" t="s">
        <v>14</v>
      </c>
      <c r="D16" s="111" t="s">
        <v>3</v>
      </c>
      <c r="E16" s="112">
        <v>3</v>
      </c>
      <c r="F16" s="113">
        <v>15260</v>
      </c>
      <c r="G16" s="116"/>
      <c r="H16" s="117">
        <f>G16*F16</f>
        <v>0</v>
      </c>
      <c r="I16" s="114"/>
    </row>
    <row r="17" spans="1:9" ht="24" hidden="1" customHeight="1" x14ac:dyDescent="0.2">
      <c r="A17" s="108" t="s">
        <v>235</v>
      </c>
      <c r="B17" s="109"/>
      <c r="C17" s="110" t="s">
        <v>13</v>
      </c>
      <c r="D17" s="111" t="s">
        <v>3</v>
      </c>
      <c r="E17" s="112">
        <v>3</v>
      </c>
      <c r="F17" s="113">
        <v>15900</v>
      </c>
      <c r="G17" s="116"/>
      <c r="H17" s="117">
        <f>G17*F17</f>
        <v>0</v>
      </c>
      <c r="I17" s="114" t="s">
        <v>221</v>
      </c>
    </row>
    <row r="18" spans="1:9" ht="24" hidden="1" customHeight="1" thickBot="1" x14ac:dyDescent="0.25">
      <c r="A18" s="108" t="s">
        <v>237</v>
      </c>
      <c r="B18" s="109"/>
      <c r="C18" s="110" t="s">
        <v>15</v>
      </c>
      <c r="D18" s="111" t="s">
        <v>3</v>
      </c>
      <c r="E18" s="112">
        <v>3</v>
      </c>
      <c r="F18" s="113">
        <v>17100</v>
      </c>
      <c r="G18" s="116"/>
      <c r="H18" s="117">
        <f>G18*F18</f>
        <v>0</v>
      </c>
      <c r="I18" s="114" t="s">
        <v>221</v>
      </c>
    </row>
    <row r="19" spans="1:9" ht="24" hidden="1" customHeight="1" thickBot="1" x14ac:dyDescent="0.25">
      <c r="A19" s="52" t="s">
        <v>159</v>
      </c>
      <c r="B19" s="53" t="s">
        <v>157</v>
      </c>
      <c r="C19" s="2" t="s">
        <v>16</v>
      </c>
      <c r="D19" s="3" t="s">
        <v>3</v>
      </c>
      <c r="E19" s="4">
        <v>3</v>
      </c>
      <c r="F19" s="9">
        <v>23160</v>
      </c>
      <c r="G19" s="82"/>
      <c r="H19" s="10">
        <f>G19*F19</f>
        <v>0</v>
      </c>
      <c r="I19" s="7" t="s">
        <v>7</v>
      </c>
    </row>
    <row r="20" spans="1:9" ht="24" hidden="1" customHeight="1" thickBot="1" x14ac:dyDescent="0.25">
      <c r="A20" s="302" t="s">
        <v>222</v>
      </c>
      <c r="B20" s="303"/>
      <c r="C20" s="303"/>
      <c r="D20" s="303"/>
      <c r="E20" s="303"/>
      <c r="F20" s="303"/>
      <c r="G20" s="303"/>
      <c r="H20" s="303"/>
      <c r="I20" s="304"/>
    </row>
    <row r="21" spans="1:9" ht="24" hidden="1" customHeight="1" x14ac:dyDescent="0.2">
      <c r="A21" s="100" t="s">
        <v>225</v>
      </c>
      <c r="B21" s="101"/>
      <c r="C21" s="118" t="s">
        <v>224</v>
      </c>
      <c r="D21" s="216">
        <v>460</v>
      </c>
      <c r="E21" s="120">
        <v>3</v>
      </c>
      <c r="F21" s="121">
        <v>1490</v>
      </c>
      <c r="G21" s="81"/>
      <c r="H21" s="123">
        <f>G21*F21</f>
        <v>0</v>
      </c>
      <c r="I21" s="124"/>
    </row>
    <row r="22" spans="1:9" ht="24" hidden="1" customHeight="1" thickBot="1" x14ac:dyDescent="0.25">
      <c r="A22" s="108" t="s">
        <v>226</v>
      </c>
      <c r="B22" s="109"/>
      <c r="C22" s="110" t="s">
        <v>223</v>
      </c>
      <c r="D22" s="216">
        <v>460</v>
      </c>
      <c r="E22" s="125">
        <v>3</v>
      </c>
      <c r="F22" s="126">
        <v>1600</v>
      </c>
      <c r="G22" s="82"/>
      <c r="H22" s="127">
        <f>G22*F22</f>
        <v>0</v>
      </c>
      <c r="I22" s="114"/>
    </row>
    <row r="23" spans="1:9" ht="24" customHeight="1" x14ac:dyDescent="0.2">
      <c r="A23" s="11"/>
      <c r="B23" s="11"/>
      <c r="C23" s="12"/>
      <c r="D23" s="12"/>
      <c r="E23" s="13"/>
      <c r="F23" s="230" t="s">
        <v>277</v>
      </c>
      <c r="G23" s="231">
        <f>SUM(G4:G18)</f>
        <v>0</v>
      </c>
      <c r="H23" s="232">
        <f>SUM(H4:H18)</f>
        <v>0</v>
      </c>
      <c r="I23" s="14"/>
    </row>
    <row r="24" spans="1:9" ht="24" hidden="1" customHeight="1" thickBot="1" x14ac:dyDescent="0.25">
      <c r="A24" s="11"/>
      <c r="B24" s="11"/>
      <c r="C24" s="12"/>
      <c r="D24" s="12"/>
      <c r="E24" s="297" t="s">
        <v>227</v>
      </c>
      <c r="F24" s="298"/>
      <c r="G24" s="128">
        <f>SUM(G21:G22)</f>
        <v>0</v>
      </c>
      <c r="H24" s="129">
        <f>SUM(H21:H22)</f>
        <v>0</v>
      </c>
      <c r="I24" s="14"/>
    </row>
    <row r="25" spans="1:9" x14ac:dyDescent="0.2">
      <c r="A25" s="13"/>
      <c r="B25" s="13"/>
      <c r="C25" s="13"/>
      <c r="D25" s="13"/>
      <c r="E25" s="13"/>
      <c r="F25" s="13"/>
      <c r="G25" s="13"/>
      <c r="H25" s="13"/>
      <c r="I25" s="13"/>
    </row>
    <row r="26" spans="1:9" x14ac:dyDescent="0.2">
      <c r="A26" s="13"/>
      <c r="B26" s="13"/>
      <c r="C26" s="13"/>
      <c r="D26" s="13"/>
      <c r="E26" s="13"/>
      <c r="F26" s="13"/>
      <c r="G26" s="13"/>
      <c r="H26" s="13"/>
      <c r="I26" s="13"/>
    </row>
    <row r="27" spans="1:9" x14ac:dyDescent="0.2">
      <c r="A27" s="13"/>
      <c r="B27" s="13"/>
      <c r="C27" s="13"/>
      <c r="D27" s="13"/>
      <c r="E27" s="13"/>
      <c r="F27" s="13"/>
      <c r="G27" s="13"/>
      <c r="H27" s="13"/>
      <c r="I27" s="13"/>
    </row>
    <row r="28" spans="1:9" x14ac:dyDescent="0.2">
      <c r="A28" s="13"/>
      <c r="B28" s="13"/>
      <c r="C28" s="13"/>
      <c r="D28" s="13"/>
      <c r="E28" s="13"/>
      <c r="F28" s="13"/>
      <c r="G28" s="13"/>
      <c r="H28" s="13"/>
      <c r="I28" s="13"/>
    </row>
    <row r="29" spans="1:9" x14ac:dyDescent="0.2">
      <c r="A29" s="13"/>
      <c r="B29" s="13"/>
      <c r="C29" s="13"/>
      <c r="D29" s="13"/>
      <c r="E29" s="13"/>
      <c r="F29" s="13"/>
      <c r="G29" s="13"/>
      <c r="H29" s="13"/>
      <c r="I29" s="13"/>
    </row>
    <row r="30" spans="1:9" x14ac:dyDescent="0.2">
      <c r="A30" s="13"/>
      <c r="B30" s="13"/>
      <c r="C30" s="13"/>
      <c r="D30" s="13"/>
      <c r="E30" s="13"/>
      <c r="F30" s="13"/>
      <c r="G30" s="13"/>
      <c r="H30" s="13"/>
      <c r="I30" s="13"/>
    </row>
    <row r="31" spans="1:9" x14ac:dyDescent="0.2">
      <c r="A31" s="13"/>
      <c r="B31" s="13"/>
      <c r="C31" s="13"/>
      <c r="D31" s="13"/>
      <c r="E31" s="13"/>
      <c r="F31" s="13"/>
      <c r="G31" s="13"/>
      <c r="H31" s="13"/>
      <c r="I31" s="13"/>
    </row>
    <row r="32" spans="1:9" x14ac:dyDescent="0.2">
      <c r="A32" s="13"/>
      <c r="B32" s="13"/>
      <c r="C32" s="13"/>
      <c r="D32" s="13"/>
      <c r="E32" s="13"/>
      <c r="F32" s="13"/>
      <c r="G32" s="13"/>
      <c r="H32" s="13"/>
      <c r="I32" s="13"/>
    </row>
    <row r="33" spans="1:9" x14ac:dyDescent="0.2">
      <c r="A33" s="13"/>
      <c r="B33" s="13"/>
      <c r="C33" s="13"/>
      <c r="D33" s="13"/>
      <c r="E33" s="13"/>
      <c r="F33" s="13"/>
      <c r="G33" s="13"/>
      <c r="H33" s="13"/>
      <c r="I33" s="13"/>
    </row>
    <row r="34" spans="1:9" x14ac:dyDescent="0.2">
      <c r="A34" s="13"/>
      <c r="B34" s="13"/>
      <c r="C34" s="13"/>
      <c r="D34" s="13"/>
      <c r="E34" s="13"/>
      <c r="F34" s="13"/>
      <c r="G34" s="13"/>
      <c r="H34" s="13"/>
      <c r="I34" s="13"/>
    </row>
    <row r="35" spans="1:9" x14ac:dyDescent="0.2">
      <c r="A35" s="13"/>
      <c r="B35" s="13"/>
      <c r="C35" s="13"/>
      <c r="D35" s="13"/>
      <c r="E35" s="13"/>
      <c r="F35" s="13"/>
      <c r="G35" s="13"/>
      <c r="H35" s="13"/>
      <c r="I35" s="13"/>
    </row>
    <row r="36" spans="1:9" x14ac:dyDescent="0.2">
      <c r="A36" s="13"/>
      <c r="B36" s="13"/>
      <c r="C36" s="13"/>
      <c r="D36" s="13"/>
      <c r="E36" s="13"/>
      <c r="F36" s="13"/>
      <c r="G36" s="13"/>
      <c r="H36" s="13"/>
      <c r="I36" s="13"/>
    </row>
    <row r="37" spans="1:9" x14ac:dyDescent="0.2">
      <c r="A37" s="13"/>
      <c r="B37" s="13"/>
      <c r="C37" s="13"/>
      <c r="D37" s="13"/>
      <c r="E37" s="13"/>
      <c r="F37" s="13"/>
      <c r="G37" s="13"/>
      <c r="H37" s="13"/>
      <c r="I37" s="13"/>
    </row>
    <row r="38" spans="1:9" x14ac:dyDescent="0.2">
      <c r="A38" s="13"/>
      <c r="B38" s="13"/>
      <c r="C38" s="13"/>
      <c r="D38" s="13"/>
      <c r="E38" s="13"/>
      <c r="F38" s="13"/>
      <c r="G38" s="13"/>
      <c r="H38" s="13"/>
      <c r="I38" s="13"/>
    </row>
    <row r="39" spans="1:9" x14ac:dyDescent="0.2">
      <c r="A39" s="13"/>
      <c r="B39" s="13"/>
      <c r="C39" s="13"/>
      <c r="D39" s="13"/>
      <c r="E39" s="13"/>
      <c r="F39" s="13"/>
      <c r="G39" s="13"/>
      <c r="H39" s="13"/>
      <c r="I39" s="13"/>
    </row>
    <row r="40" spans="1:9" x14ac:dyDescent="0.2">
      <c r="A40" s="13"/>
      <c r="B40" s="13"/>
      <c r="C40" s="13"/>
      <c r="D40" s="13"/>
      <c r="E40" s="13"/>
      <c r="F40" s="13"/>
      <c r="G40" s="13"/>
      <c r="H40" s="13"/>
      <c r="I40" s="13"/>
    </row>
    <row r="41" spans="1:9" x14ac:dyDescent="0.2">
      <c r="A41" s="13"/>
      <c r="B41" s="13"/>
      <c r="C41" s="13"/>
      <c r="D41" s="13"/>
      <c r="E41" s="13"/>
      <c r="F41" s="13"/>
      <c r="G41" s="13"/>
      <c r="H41" s="13"/>
      <c r="I41" s="13"/>
    </row>
    <row r="42" spans="1:9" x14ac:dyDescent="0.2">
      <c r="A42" s="13"/>
      <c r="B42" s="13"/>
      <c r="C42" s="13"/>
      <c r="D42" s="13"/>
      <c r="E42" s="13"/>
      <c r="F42" s="13"/>
      <c r="G42" s="13"/>
      <c r="H42" s="13"/>
      <c r="I42" s="13"/>
    </row>
    <row r="43" spans="1:9" x14ac:dyDescent="0.2">
      <c r="A43" s="13"/>
      <c r="B43" s="13"/>
      <c r="C43" s="13"/>
      <c r="D43" s="13"/>
      <c r="E43" s="13"/>
      <c r="F43" s="13"/>
      <c r="G43" s="13"/>
      <c r="H43" s="13"/>
      <c r="I43" s="13"/>
    </row>
    <row r="44" spans="1:9" x14ac:dyDescent="0.2">
      <c r="A44" s="13"/>
      <c r="B44" s="13"/>
      <c r="C44" s="13"/>
      <c r="D44" s="13"/>
      <c r="E44" s="13"/>
      <c r="F44" s="13"/>
      <c r="G44" s="13"/>
      <c r="H44" s="13"/>
      <c r="I44" s="13"/>
    </row>
    <row r="45" spans="1:9" x14ac:dyDescent="0.2">
      <c r="A45" s="13"/>
      <c r="B45" s="13"/>
      <c r="C45" s="13"/>
      <c r="D45" s="13"/>
      <c r="E45" s="13"/>
      <c r="F45" s="13"/>
      <c r="G45" s="13"/>
      <c r="H45" s="13"/>
      <c r="I45" s="13"/>
    </row>
    <row r="46" spans="1:9" x14ac:dyDescent="0.2">
      <c r="A46" s="13"/>
      <c r="B46" s="13"/>
      <c r="C46" s="13"/>
      <c r="D46" s="13"/>
      <c r="E46" s="13"/>
      <c r="F46" s="13"/>
      <c r="G46" s="13"/>
      <c r="H46" s="13"/>
      <c r="I46" s="13"/>
    </row>
    <row r="47" spans="1:9" x14ac:dyDescent="0.2">
      <c r="A47" s="13"/>
      <c r="B47" s="13"/>
      <c r="C47" s="13"/>
      <c r="D47" s="13"/>
      <c r="E47" s="13"/>
      <c r="F47" s="13"/>
      <c r="G47" s="13"/>
      <c r="H47" s="13"/>
      <c r="I47" s="13"/>
    </row>
    <row r="48" spans="1:9" x14ac:dyDescent="0.2">
      <c r="A48" s="13"/>
      <c r="B48" s="13"/>
      <c r="C48" s="13"/>
      <c r="D48" s="13"/>
      <c r="E48" s="13"/>
      <c r="F48" s="13"/>
      <c r="G48" s="13"/>
      <c r="H48" s="13"/>
      <c r="I48" s="13"/>
    </row>
    <row r="49" spans="1:9" x14ac:dyDescent="0.2">
      <c r="A49" s="13"/>
      <c r="B49" s="13"/>
      <c r="C49" s="13"/>
      <c r="D49" s="13"/>
      <c r="E49" s="13"/>
      <c r="F49" s="13"/>
      <c r="G49" s="13"/>
      <c r="H49" s="13"/>
      <c r="I49" s="13"/>
    </row>
    <row r="50" spans="1:9" x14ac:dyDescent="0.2">
      <c r="A50" s="13"/>
      <c r="B50" s="13"/>
      <c r="C50" s="13"/>
      <c r="D50" s="13"/>
      <c r="E50" s="13"/>
      <c r="F50" s="13"/>
      <c r="G50" s="13"/>
      <c r="H50" s="13"/>
      <c r="I50" s="13"/>
    </row>
    <row r="51" spans="1:9" x14ac:dyDescent="0.2">
      <c r="A51" s="13"/>
      <c r="B51" s="13"/>
      <c r="C51" s="13"/>
      <c r="D51" s="13"/>
      <c r="E51" s="13"/>
      <c r="F51" s="13"/>
      <c r="G51" s="13"/>
      <c r="H51" s="13"/>
      <c r="I51" s="13"/>
    </row>
    <row r="52" spans="1:9" x14ac:dyDescent="0.2">
      <c r="A52" s="13"/>
      <c r="B52" s="13"/>
      <c r="C52" s="13"/>
      <c r="D52" s="13"/>
      <c r="E52" s="13"/>
      <c r="F52" s="13"/>
      <c r="G52" s="13"/>
      <c r="H52" s="13"/>
      <c r="I52" s="13"/>
    </row>
    <row r="53" spans="1:9" x14ac:dyDescent="0.2">
      <c r="A53" s="13"/>
      <c r="B53" s="13"/>
      <c r="C53" s="13"/>
      <c r="D53" s="13"/>
      <c r="E53" s="13"/>
      <c r="F53" s="13"/>
      <c r="G53" s="13"/>
      <c r="H53" s="13"/>
      <c r="I53" s="13"/>
    </row>
    <row r="54" spans="1:9" x14ac:dyDescent="0.2">
      <c r="A54" s="13"/>
      <c r="B54" s="13"/>
      <c r="C54" s="13"/>
      <c r="D54" s="13"/>
      <c r="E54" s="13"/>
      <c r="F54" s="13"/>
      <c r="G54" s="13"/>
      <c r="H54" s="13"/>
      <c r="I54" s="13"/>
    </row>
    <row r="55" spans="1:9" x14ac:dyDescent="0.2">
      <c r="A55" s="13"/>
      <c r="B55" s="13"/>
      <c r="C55" s="13"/>
      <c r="D55" s="13"/>
      <c r="E55" s="13"/>
      <c r="F55" s="13"/>
      <c r="G55" s="13"/>
      <c r="H55" s="13"/>
      <c r="I55" s="13"/>
    </row>
    <row r="56" spans="1:9" x14ac:dyDescent="0.2">
      <c r="A56" s="13"/>
      <c r="B56" s="13"/>
      <c r="C56" s="13"/>
      <c r="D56" s="13"/>
      <c r="E56" s="13"/>
      <c r="F56" s="13"/>
      <c r="G56" s="13"/>
      <c r="H56" s="13"/>
      <c r="I56" s="13"/>
    </row>
    <row r="57" spans="1:9" x14ac:dyDescent="0.2">
      <c r="A57" s="13"/>
      <c r="B57" s="13"/>
      <c r="C57" s="13"/>
      <c r="D57" s="13"/>
      <c r="E57" s="13"/>
      <c r="F57" s="13"/>
      <c r="G57" s="13"/>
      <c r="H57" s="13"/>
      <c r="I57" s="13"/>
    </row>
    <row r="58" spans="1:9" x14ac:dyDescent="0.2">
      <c r="A58" s="13"/>
      <c r="B58" s="13"/>
      <c r="C58" s="13"/>
      <c r="D58" s="13"/>
      <c r="E58" s="13"/>
      <c r="F58" s="13"/>
      <c r="G58" s="13"/>
      <c r="H58" s="13"/>
      <c r="I58" s="13"/>
    </row>
    <row r="59" spans="1:9" x14ac:dyDescent="0.2">
      <c r="A59" s="13"/>
      <c r="B59" s="13"/>
      <c r="C59" s="13"/>
      <c r="D59" s="13"/>
      <c r="E59" s="13"/>
      <c r="F59" s="13"/>
      <c r="G59" s="13"/>
      <c r="H59" s="13"/>
      <c r="I59" s="13"/>
    </row>
    <row r="60" spans="1:9" x14ac:dyDescent="0.2">
      <c r="A60" s="13"/>
      <c r="B60" s="13"/>
      <c r="C60" s="13"/>
      <c r="D60" s="13"/>
      <c r="E60" s="13"/>
      <c r="F60" s="13"/>
      <c r="G60" s="13"/>
      <c r="H60" s="13"/>
      <c r="I60" s="13"/>
    </row>
    <row r="61" spans="1:9" x14ac:dyDescent="0.2">
      <c r="A61" s="13"/>
      <c r="B61" s="13"/>
      <c r="C61" s="13"/>
      <c r="D61" s="13"/>
      <c r="E61" s="13"/>
      <c r="F61" s="13"/>
      <c r="G61" s="13"/>
      <c r="H61" s="13"/>
      <c r="I61" s="13"/>
    </row>
    <row r="62" spans="1:9" x14ac:dyDescent="0.2">
      <c r="A62" s="13"/>
      <c r="B62" s="13"/>
      <c r="C62" s="13"/>
      <c r="D62" s="13"/>
      <c r="E62" s="13"/>
      <c r="F62" s="13"/>
      <c r="G62" s="13"/>
      <c r="H62" s="13"/>
      <c r="I62" s="13"/>
    </row>
    <row r="63" spans="1:9" x14ac:dyDescent="0.2">
      <c r="A63" s="13"/>
      <c r="B63" s="13"/>
      <c r="C63" s="13"/>
      <c r="D63" s="13"/>
      <c r="E63" s="13"/>
      <c r="F63" s="13"/>
      <c r="G63" s="13"/>
      <c r="H63" s="13"/>
      <c r="I63" s="13"/>
    </row>
    <row r="64" spans="1:9" x14ac:dyDescent="0.2">
      <c r="A64" s="13"/>
      <c r="B64" s="13"/>
      <c r="C64" s="13"/>
      <c r="D64" s="13"/>
      <c r="E64" s="13"/>
      <c r="F64" s="13"/>
      <c r="G64" s="13"/>
      <c r="H64" s="13"/>
      <c r="I64" s="13"/>
    </row>
    <row r="65" s="13" customFormat="1" x14ac:dyDescent="0.2"/>
    <row r="66" s="13" customFormat="1" x14ac:dyDescent="0.2"/>
    <row r="67" s="13" customFormat="1" x14ac:dyDescent="0.2"/>
    <row r="68" s="13" customFormat="1" x14ac:dyDescent="0.2"/>
    <row r="69" s="13" customFormat="1" x14ac:dyDescent="0.2"/>
    <row r="70" s="13" customFormat="1" x14ac:dyDescent="0.2"/>
    <row r="71" s="13" customFormat="1" x14ac:dyDescent="0.2"/>
    <row r="72" s="13" customFormat="1" x14ac:dyDescent="0.2"/>
    <row r="73" s="13" customFormat="1" x14ac:dyDescent="0.2"/>
    <row r="74" s="13" customFormat="1" x14ac:dyDescent="0.2"/>
    <row r="75" s="13" customFormat="1" x14ac:dyDescent="0.2"/>
    <row r="76" s="13" customFormat="1" x14ac:dyDescent="0.2"/>
    <row r="77" s="13" customFormat="1" x14ac:dyDescent="0.2"/>
    <row r="78" s="13" customFormat="1" x14ac:dyDescent="0.2"/>
    <row r="79" s="13" customFormat="1" x14ac:dyDescent="0.2"/>
    <row r="80" s="13" customFormat="1" x14ac:dyDescent="0.2"/>
    <row r="81" s="13" customFormat="1" x14ac:dyDescent="0.2"/>
    <row r="82" s="13" customFormat="1" x14ac:dyDescent="0.2"/>
    <row r="83" s="13" customFormat="1" x14ac:dyDescent="0.2"/>
    <row r="84" s="13" customFormat="1" x14ac:dyDescent="0.2"/>
    <row r="85" s="13" customFormat="1" x14ac:dyDescent="0.2"/>
    <row r="86" s="13" customFormat="1" x14ac:dyDescent="0.2"/>
    <row r="87" s="13" customFormat="1" x14ac:dyDescent="0.2"/>
    <row r="88" s="13" customFormat="1" x14ac:dyDescent="0.2"/>
    <row r="89" s="13" customFormat="1" x14ac:dyDescent="0.2"/>
    <row r="90" s="13" customFormat="1" x14ac:dyDescent="0.2"/>
    <row r="91" s="13" customFormat="1" x14ac:dyDescent="0.2"/>
    <row r="92" s="13" customFormat="1" x14ac:dyDescent="0.2"/>
    <row r="93" s="13" customFormat="1" x14ac:dyDescent="0.2"/>
    <row r="94" s="13" customFormat="1" x14ac:dyDescent="0.2"/>
    <row r="95" s="13" customFormat="1" x14ac:dyDescent="0.2"/>
    <row r="96" s="13" customFormat="1" x14ac:dyDescent="0.2"/>
    <row r="97" s="13" customFormat="1" x14ac:dyDescent="0.2"/>
    <row r="98" s="13" customFormat="1" x14ac:dyDescent="0.2"/>
    <row r="99" s="13" customFormat="1" x14ac:dyDescent="0.2"/>
    <row r="100" s="13" customFormat="1" x14ac:dyDescent="0.2"/>
    <row r="101" s="13" customFormat="1" x14ac:dyDescent="0.2"/>
    <row r="102" s="13" customFormat="1" x14ac:dyDescent="0.2"/>
  </sheetData>
  <sheetProtection selectLockedCells="1"/>
  <mergeCells count="11">
    <mergeCell ref="E24:F24"/>
    <mergeCell ref="A3:I3"/>
    <mergeCell ref="A8:I8"/>
    <mergeCell ref="A14:I14"/>
    <mergeCell ref="A1:B2"/>
    <mergeCell ref="C1:E1"/>
    <mergeCell ref="F1:F2"/>
    <mergeCell ref="I1:I2"/>
    <mergeCell ref="A20:I20"/>
    <mergeCell ref="G1:G2"/>
    <mergeCell ref="H1:H2"/>
  </mergeCells>
  <phoneticPr fontId="4" type="noConversion"/>
  <pageMargins left="0.75" right="0.75" top="1" bottom="1" header="0.5" footer="0.5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D6"/>
  <sheetViews>
    <sheetView workbookViewId="0">
      <selection sqref="A1:D16"/>
    </sheetView>
  </sheetViews>
  <sheetFormatPr defaultRowHeight="12.75" x14ac:dyDescent="0.2"/>
  <cols>
    <col min="1" max="1" width="25.28515625" bestFit="1" customWidth="1"/>
    <col min="2" max="3" width="13.85546875" bestFit="1" customWidth="1"/>
  </cols>
  <sheetData>
    <row r="1" spans="1:4" ht="18.75" thickBot="1" x14ac:dyDescent="0.3">
      <c r="A1" s="278" t="s">
        <v>305</v>
      </c>
      <c r="B1" s="279"/>
      <c r="C1" s="280"/>
      <c r="D1" s="281">
        <f>TotalListPrice</f>
        <v>0</v>
      </c>
    </row>
    <row r="3" spans="1:4" x14ac:dyDescent="0.2">
      <c r="A3" s="98" t="s">
        <v>287</v>
      </c>
    </row>
    <row r="4" spans="1:4" ht="15.75" x14ac:dyDescent="0.25">
      <c r="A4" s="295" t="s">
        <v>311</v>
      </c>
    </row>
    <row r="5" spans="1:4" ht="15.75" x14ac:dyDescent="0.25">
      <c r="A5" s="295" t="s">
        <v>312</v>
      </c>
    </row>
    <row r="6" spans="1:4" ht="15.75" x14ac:dyDescent="0.25">
      <c r="A6" s="296" t="s">
        <v>313</v>
      </c>
    </row>
  </sheetData>
  <phoneticPr fontId="4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A1:D25"/>
  <sheetViews>
    <sheetView showGridLines="0" zoomScaleNormal="100" workbookViewId="0">
      <selection activeCell="A7" sqref="A7"/>
    </sheetView>
  </sheetViews>
  <sheetFormatPr defaultColWidth="9.140625" defaultRowHeight="12.75" x14ac:dyDescent="0.2"/>
  <cols>
    <col min="1" max="1" width="38.7109375" style="286" customWidth="1"/>
    <col min="2" max="3" width="15.42578125" style="286" customWidth="1"/>
    <col min="4" max="4" width="15.42578125" style="289" customWidth="1"/>
    <col min="5" max="16384" width="9.140625" style="286"/>
  </cols>
  <sheetData>
    <row r="1" spans="1:4" s="283" customFormat="1" ht="82.5" customHeight="1" x14ac:dyDescent="0.25">
      <c r="A1" s="387" t="s">
        <v>307</v>
      </c>
      <c r="B1" s="387"/>
      <c r="C1" s="387"/>
      <c r="D1" s="387"/>
    </row>
    <row r="2" spans="1:4" ht="65.25" customHeight="1" thickBot="1" x14ac:dyDescent="0.25">
      <c r="A2" s="284" t="s">
        <v>308</v>
      </c>
      <c r="B2" s="285"/>
      <c r="C2" s="388" t="s">
        <v>309</v>
      </c>
      <c r="D2" s="388"/>
    </row>
    <row r="3" spans="1:4" ht="31.5" customHeight="1" x14ac:dyDescent="0.25">
      <c r="A3" s="287" t="s">
        <v>306</v>
      </c>
      <c r="B3" s="384"/>
      <c r="C3" s="384"/>
      <c r="D3" s="384"/>
    </row>
    <row r="4" spans="1:4" ht="15.75" x14ac:dyDescent="0.25">
      <c r="A4" s="386"/>
      <c r="B4" s="386"/>
      <c r="C4" s="386"/>
      <c r="D4" s="386"/>
    </row>
    <row r="5" spans="1:4" ht="29.25" customHeight="1" x14ac:dyDescent="0.25">
      <c r="A5" s="288" t="s">
        <v>276</v>
      </c>
      <c r="B5" s="385"/>
      <c r="C5" s="385"/>
      <c r="D5" s="385"/>
    </row>
    <row r="6" spans="1:4" ht="15.75" x14ac:dyDescent="0.25">
      <c r="A6" s="383"/>
      <c r="B6" s="383"/>
      <c r="C6" s="383"/>
      <c r="D6" s="383"/>
    </row>
    <row r="7" spans="1:4" ht="6" customHeight="1" x14ac:dyDescent="0.25">
      <c r="A7" s="290"/>
      <c r="B7" s="290"/>
      <c r="C7" s="290"/>
      <c r="D7" s="290"/>
    </row>
    <row r="8" spans="1:4" ht="16.5" thickBot="1" x14ac:dyDescent="0.3">
      <c r="A8" s="291"/>
      <c r="B8" s="291"/>
      <c r="C8" s="292"/>
      <c r="D8" s="293"/>
    </row>
    <row r="9" spans="1:4" ht="15.75" thickBot="1" x14ac:dyDescent="0.25">
      <c r="A9" s="270" t="s">
        <v>303</v>
      </c>
      <c r="B9" s="271" t="s">
        <v>302</v>
      </c>
      <c r="C9" s="272" t="s">
        <v>17</v>
      </c>
      <c r="D9" s="271" t="s">
        <v>304</v>
      </c>
    </row>
    <row r="10" spans="1:4" ht="18.75" thickBot="1" x14ac:dyDescent="0.3">
      <c r="A10" s="278" t="s">
        <v>305</v>
      </c>
      <c r="B10" s="279"/>
      <c r="C10" s="280"/>
      <c r="D10" s="281">
        <f>TotalListPrice</f>
        <v>0</v>
      </c>
    </row>
    <row r="11" spans="1:4" x14ac:dyDescent="0.2">
      <c r="A11"/>
      <c r="B11"/>
      <c r="C11"/>
      <c r="D11"/>
    </row>
    <row r="12" spans="1:4" x14ac:dyDescent="0.2">
      <c r="A12" s="98" t="s">
        <v>287</v>
      </c>
      <c r="B12"/>
      <c r="C12"/>
      <c r="D12"/>
    </row>
    <row r="13" spans="1:4" ht="15.75" x14ac:dyDescent="0.25">
      <c r="A13" s="295" t="s">
        <v>311</v>
      </c>
      <c r="B13"/>
      <c r="C13"/>
      <c r="D13"/>
    </row>
    <row r="14" spans="1:4" ht="15.75" x14ac:dyDescent="0.25">
      <c r="A14" s="295" t="s">
        <v>312</v>
      </c>
      <c r="B14"/>
      <c r="C14"/>
      <c r="D14"/>
    </row>
    <row r="15" spans="1:4" ht="15.75" x14ac:dyDescent="0.25">
      <c r="A15" s="296" t="s">
        <v>313</v>
      </c>
      <c r="B15"/>
      <c r="C15"/>
      <c r="D15"/>
    </row>
    <row r="16" spans="1:4" x14ac:dyDescent="0.2">
      <c r="A16"/>
      <c r="B16"/>
      <c r="C16"/>
      <c r="D16"/>
    </row>
    <row r="17" spans="1:4" x14ac:dyDescent="0.2">
      <c r="A17"/>
      <c r="B17"/>
      <c r="C17"/>
      <c r="D17"/>
    </row>
    <row r="18" spans="1:4" x14ac:dyDescent="0.2">
      <c r="A18"/>
      <c r="B18"/>
      <c r="C18"/>
      <c r="D18"/>
    </row>
    <row r="19" spans="1:4" x14ac:dyDescent="0.2">
      <c r="A19"/>
      <c r="B19"/>
      <c r="C19"/>
      <c r="D19"/>
    </row>
    <row r="20" spans="1:4" x14ac:dyDescent="0.2">
      <c r="A20"/>
      <c r="B20"/>
      <c r="C20"/>
      <c r="D20"/>
    </row>
    <row r="21" spans="1:4" x14ac:dyDescent="0.2">
      <c r="A21"/>
      <c r="B21"/>
      <c r="C21"/>
      <c r="D21"/>
    </row>
    <row r="22" spans="1:4" x14ac:dyDescent="0.2">
      <c r="A22"/>
      <c r="B22"/>
      <c r="C22"/>
      <c r="D22"/>
    </row>
    <row r="23" spans="1:4" x14ac:dyDescent="0.2">
      <c r="A23"/>
      <c r="B23"/>
      <c r="C23"/>
      <c r="D23"/>
    </row>
    <row r="24" spans="1:4" x14ac:dyDescent="0.2">
      <c r="A24"/>
      <c r="B24"/>
      <c r="C24"/>
      <c r="D24"/>
    </row>
    <row r="25" spans="1:4" x14ac:dyDescent="0.2">
      <c r="A25"/>
      <c r="B25"/>
      <c r="C25"/>
      <c r="D25"/>
    </row>
  </sheetData>
  <sheetProtection selectLockedCells="1"/>
  <mergeCells count="6">
    <mergeCell ref="A6:D6"/>
    <mergeCell ref="B3:D3"/>
    <mergeCell ref="B5:D5"/>
    <mergeCell ref="A4:D4"/>
    <mergeCell ref="A1:D1"/>
    <mergeCell ref="C2:D2"/>
  </mergeCells>
  <phoneticPr fontId="4" type="noConversion"/>
  <hyperlinks>
    <hyperlink ref="A1" r:id="rId1"/>
  </hyperlinks>
  <printOptions horizontalCentered="1"/>
  <pageMargins left="0.74" right="0.75" top="0.25" bottom="0.5" header="0.5" footer="0.5"/>
  <pageSetup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0" tint="-4.9989318521683403E-2"/>
  </sheetPr>
  <dimension ref="A1:U92"/>
  <sheetViews>
    <sheetView showGridLines="0" tabSelected="1" zoomScale="90" workbookViewId="0">
      <selection activeCell="C17" sqref="C17"/>
    </sheetView>
  </sheetViews>
  <sheetFormatPr defaultRowHeight="12.75" x14ac:dyDescent="0.2"/>
  <cols>
    <col min="1" max="1" width="55.42578125" style="283" customWidth="1"/>
    <col min="2" max="2" width="15.28515625" style="283" customWidth="1"/>
    <col min="3" max="3" width="9.140625" style="283"/>
    <col min="4" max="4" width="14.140625" style="283" customWidth="1"/>
    <col min="5" max="5" width="27.28515625" style="283" customWidth="1"/>
    <col min="6" max="21" width="9.140625" style="282" customWidth="1"/>
    <col min="22" max="16384" width="9.140625" style="283"/>
  </cols>
  <sheetData>
    <row r="1" spans="1:5" ht="36.75" customHeight="1" thickBot="1" x14ac:dyDescent="0.25">
      <c r="A1" s="320" t="s">
        <v>310</v>
      </c>
      <c r="B1" s="320"/>
      <c r="C1" s="320"/>
      <c r="D1" s="320"/>
      <c r="E1" s="320"/>
    </row>
    <row r="2" spans="1:5" ht="43.5" customHeight="1" thickBot="1" x14ac:dyDescent="0.25">
      <c r="A2" s="294" t="s">
        <v>303</v>
      </c>
      <c r="B2" s="276" t="s">
        <v>286</v>
      </c>
      <c r="C2" s="277" t="s">
        <v>17</v>
      </c>
      <c r="D2" s="276" t="s">
        <v>285</v>
      </c>
      <c r="E2" s="275" t="s">
        <v>280</v>
      </c>
    </row>
    <row r="3" spans="1:5" ht="18" x14ac:dyDescent="0.2">
      <c r="A3" s="318" t="s">
        <v>289</v>
      </c>
      <c r="B3" s="318"/>
      <c r="C3" s="318"/>
      <c r="D3" s="318"/>
      <c r="E3" s="319"/>
    </row>
    <row r="4" spans="1:5" ht="24" customHeight="1" x14ac:dyDescent="0.2">
      <c r="A4" s="269" t="s">
        <v>290</v>
      </c>
      <c r="B4" s="268">
        <v>30</v>
      </c>
      <c r="C4" s="252"/>
      <c r="D4" s="268">
        <f>C4*B4</f>
        <v>0</v>
      </c>
      <c r="E4" s="267"/>
    </row>
    <row r="5" spans="1:5" ht="24" customHeight="1" x14ac:dyDescent="0.2">
      <c r="A5" s="269" t="s">
        <v>291</v>
      </c>
      <c r="B5" s="268">
        <v>10</v>
      </c>
      <c r="C5" s="252"/>
      <c r="D5" s="268">
        <f>C5*B5</f>
        <v>0</v>
      </c>
      <c r="E5" s="267"/>
    </row>
    <row r="6" spans="1:5" ht="24" customHeight="1" x14ac:dyDescent="0.2">
      <c r="A6" s="269" t="s">
        <v>292</v>
      </c>
      <c r="B6" s="268">
        <v>12</v>
      </c>
      <c r="C6" s="252"/>
      <c r="D6" s="268">
        <f>C6*B6</f>
        <v>0</v>
      </c>
      <c r="E6" s="267"/>
    </row>
    <row r="7" spans="1:5" ht="24" customHeight="1" x14ac:dyDescent="0.2">
      <c r="A7" s="269" t="s">
        <v>293</v>
      </c>
      <c r="B7" s="268">
        <v>25</v>
      </c>
      <c r="C7" s="252"/>
      <c r="D7" s="268">
        <f>C7*B7</f>
        <v>0</v>
      </c>
      <c r="E7" s="267"/>
    </row>
    <row r="8" spans="1:5" ht="24" customHeight="1" x14ac:dyDescent="0.2">
      <c r="A8" s="269" t="s">
        <v>291</v>
      </c>
      <c r="B8" s="268">
        <v>10</v>
      </c>
      <c r="C8" s="252"/>
      <c r="D8" s="268">
        <f>C8*B8</f>
        <v>0</v>
      </c>
      <c r="E8" s="267"/>
    </row>
    <row r="9" spans="1:5" ht="24" customHeight="1" x14ac:dyDescent="0.2">
      <c r="A9" s="269" t="s">
        <v>294</v>
      </c>
      <c r="B9" s="268">
        <v>15</v>
      </c>
      <c r="C9" s="252"/>
      <c r="D9" s="268">
        <f t="shared" ref="D9:D16" si="0">C9*B9</f>
        <v>0</v>
      </c>
      <c r="E9" s="267"/>
    </row>
    <row r="10" spans="1:5" ht="24" customHeight="1" x14ac:dyDescent="0.2">
      <c r="A10" s="269" t="s">
        <v>295</v>
      </c>
      <c r="B10" s="268">
        <v>100</v>
      </c>
      <c r="C10" s="252"/>
      <c r="D10" s="268">
        <f t="shared" si="0"/>
        <v>0</v>
      </c>
      <c r="E10" s="267"/>
    </row>
    <row r="11" spans="1:5" ht="24" customHeight="1" x14ac:dyDescent="0.2">
      <c r="A11" s="269" t="s">
        <v>296</v>
      </c>
      <c r="B11" s="268">
        <v>150</v>
      </c>
      <c r="C11" s="252"/>
      <c r="D11" s="268">
        <f t="shared" si="0"/>
        <v>0</v>
      </c>
      <c r="E11" s="267"/>
    </row>
    <row r="12" spans="1:5" ht="24" customHeight="1" x14ac:dyDescent="0.2">
      <c r="A12" s="269" t="s">
        <v>297</v>
      </c>
      <c r="B12" s="268">
        <v>200</v>
      </c>
      <c r="C12" s="252"/>
      <c r="D12" s="268">
        <f t="shared" si="0"/>
        <v>0</v>
      </c>
      <c r="E12" s="267"/>
    </row>
    <row r="13" spans="1:5" ht="24" customHeight="1" x14ac:dyDescent="0.2">
      <c r="A13" s="269" t="s">
        <v>298</v>
      </c>
      <c r="B13" s="268">
        <v>300</v>
      </c>
      <c r="C13" s="252"/>
      <c r="D13" s="268">
        <f t="shared" si="0"/>
        <v>0</v>
      </c>
      <c r="E13" s="267"/>
    </row>
    <row r="14" spans="1:5" ht="24" customHeight="1" x14ac:dyDescent="0.2">
      <c r="A14" s="269" t="s">
        <v>299</v>
      </c>
      <c r="B14" s="268">
        <v>400</v>
      </c>
      <c r="C14" s="252"/>
      <c r="D14" s="268">
        <f t="shared" si="0"/>
        <v>0</v>
      </c>
      <c r="E14" s="267"/>
    </row>
    <row r="15" spans="1:5" ht="24" customHeight="1" x14ac:dyDescent="0.2">
      <c r="A15" s="269" t="s">
        <v>300</v>
      </c>
      <c r="B15" s="268">
        <v>50</v>
      </c>
      <c r="C15" s="252"/>
      <c r="D15" s="268">
        <f t="shared" si="0"/>
        <v>0</v>
      </c>
      <c r="E15" s="267"/>
    </row>
    <row r="16" spans="1:5" ht="24" customHeight="1" x14ac:dyDescent="0.2">
      <c r="A16" s="269" t="s">
        <v>301</v>
      </c>
      <c r="B16" s="268">
        <v>90</v>
      </c>
      <c r="C16" s="252"/>
      <c r="D16" s="268">
        <f t="shared" si="0"/>
        <v>0</v>
      </c>
      <c r="E16" s="267"/>
    </row>
    <row r="17" spans="1:5" ht="24" customHeight="1" x14ac:dyDescent="0.2">
      <c r="A17" s="257"/>
      <c r="B17" s="259"/>
      <c r="C17" s="253"/>
      <c r="D17" s="260"/>
      <c r="E17" s="258"/>
    </row>
    <row r="18" spans="1:5" ht="24" customHeight="1" x14ac:dyDescent="0.2">
      <c r="A18" s="261"/>
      <c r="B18" s="260"/>
      <c r="C18" s="253"/>
      <c r="D18" s="260"/>
      <c r="E18" s="258"/>
    </row>
    <row r="19" spans="1:5" ht="24" customHeight="1" x14ac:dyDescent="0.2">
      <c r="A19" s="257"/>
      <c r="B19" s="260"/>
      <c r="C19" s="253"/>
      <c r="D19" s="260"/>
      <c r="E19" s="258"/>
    </row>
    <row r="20" spans="1:5" ht="24" customHeight="1" x14ac:dyDescent="0.2">
      <c r="A20" s="261"/>
      <c r="B20" s="260"/>
      <c r="C20" s="253"/>
      <c r="D20" s="260"/>
      <c r="E20" s="258"/>
    </row>
    <row r="21" spans="1:5" ht="24" customHeight="1" x14ac:dyDescent="0.2">
      <c r="A21" s="257"/>
      <c r="B21" s="260"/>
      <c r="C21" s="253"/>
      <c r="D21" s="260"/>
      <c r="E21" s="258"/>
    </row>
    <row r="22" spans="1:5" ht="24" customHeight="1" x14ac:dyDescent="0.2">
      <c r="A22" s="261"/>
      <c r="B22" s="260"/>
      <c r="C22" s="253"/>
      <c r="D22" s="260"/>
      <c r="E22" s="258"/>
    </row>
    <row r="23" spans="1:5" ht="24" customHeight="1" x14ac:dyDescent="0.2">
      <c r="A23" s="261"/>
      <c r="B23" s="260"/>
      <c r="C23" s="253"/>
      <c r="D23" s="260"/>
      <c r="E23" s="258"/>
    </row>
    <row r="24" spans="1:5" ht="24" customHeight="1" x14ac:dyDescent="0.2">
      <c r="A24" s="261"/>
      <c r="B24" s="260"/>
      <c r="C24" s="253"/>
      <c r="D24" s="260"/>
      <c r="E24" s="258"/>
    </row>
    <row r="25" spans="1:5" ht="24" customHeight="1" x14ac:dyDescent="0.2">
      <c r="A25" s="261"/>
      <c r="B25" s="260"/>
      <c r="C25" s="253"/>
      <c r="D25" s="260"/>
      <c r="E25" s="258"/>
    </row>
    <row r="26" spans="1:5" ht="37.5" customHeight="1" thickBot="1" x14ac:dyDescent="0.25">
      <c r="A26" s="262"/>
      <c r="B26" s="263" t="s">
        <v>18</v>
      </c>
      <c r="C26" s="264">
        <f>SUM(C4:C25)</f>
        <v>0</v>
      </c>
      <c r="D26" s="265">
        <f>SUM(D4:D25)</f>
        <v>0</v>
      </c>
      <c r="E26" s="266"/>
    </row>
    <row r="27" spans="1:5" x14ac:dyDescent="0.2">
      <c r="A27" s="282"/>
      <c r="B27" s="282"/>
      <c r="C27" s="282"/>
      <c r="D27" s="282"/>
      <c r="E27" s="282"/>
    </row>
    <row r="28" spans="1:5" x14ac:dyDescent="0.2">
      <c r="A28" s="282"/>
      <c r="B28" s="282"/>
      <c r="C28" s="282"/>
      <c r="D28" s="282"/>
      <c r="E28" s="282"/>
    </row>
    <row r="29" spans="1:5" x14ac:dyDescent="0.2">
      <c r="A29" s="282"/>
      <c r="B29" s="282"/>
      <c r="C29" s="282"/>
      <c r="D29" s="282"/>
      <c r="E29" s="282"/>
    </row>
    <row r="30" spans="1:5" x14ac:dyDescent="0.2">
      <c r="A30" s="282"/>
      <c r="B30" s="282"/>
      <c r="C30" s="282"/>
      <c r="D30" s="282"/>
      <c r="E30" s="282"/>
    </row>
    <row r="31" spans="1:5" x14ac:dyDescent="0.2">
      <c r="A31" s="282"/>
      <c r="B31" s="282"/>
      <c r="C31" s="282"/>
      <c r="D31" s="282"/>
      <c r="E31" s="282"/>
    </row>
    <row r="32" spans="1:5" x14ac:dyDescent="0.2">
      <c r="A32" s="282"/>
      <c r="B32" s="282"/>
      <c r="C32" s="282"/>
      <c r="D32" s="282"/>
      <c r="E32" s="282"/>
    </row>
    <row r="33" spans="1:5" x14ac:dyDescent="0.2">
      <c r="A33" s="282"/>
      <c r="B33" s="282"/>
      <c r="C33" s="282"/>
      <c r="D33" s="282"/>
      <c r="E33" s="282"/>
    </row>
    <row r="34" spans="1:5" x14ac:dyDescent="0.2">
      <c r="A34" s="282"/>
      <c r="B34" s="282"/>
      <c r="C34" s="282"/>
      <c r="D34" s="282"/>
      <c r="E34" s="282"/>
    </row>
    <row r="35" spans="1:5" x14ac:dyDescent="0.2">
      <c r="A35" s="282"/>
      <c r="B35" s="282"/>
      <c r="C35" s="282"/>
      <c r="D35" s="282"/>
      <c r="E35" s="282"/>
    </row>
    <row r="36" spans="1:5" x14ac:dyDescent="0.2">
      <c r="A36" s="282"/>
      <c r="B36" s="282"/>
      <c r="C36" s="282"/>
      <c r="D36" s="282"/>
      <c r="E36" s="282"/>
    </row>
    <row r="37" spans="1:5" x14ac:dyDescent="0.2">
      <c r="A37" s="282"/>
      <c r="B37" s="282"/>
      <c r="C37" s="282"/>
      <c r="D37" s="282"/>
      <c r="E37" s="282"/>
    </row>
    <row r="38" spans="1:5" x14ac:dyDescent="0.2">
      <c r="A38" s="282"/>
      <c r="B38" s="282"/>
      <c r="C38" s="282"/>
      <c r="D38" s="282"/>
      <c r="E38" s="282"/>
    </row>
    <row r="39" spans="1:5" x14ac:dyDescent="0.2">
      <c r="A39" s="282"/>
      <c r="B39" s="282"/>
      <c r="C39" s="282"/>
      <c r="D39" s="282"/>
      <c r="E39" s="282"/>
    </row>
    <row r="40" spans="1:5" x14ac:dyDescent="0.2">
      <c r="A40" s="282"/>
      <c r="B40" s="282"/>
      <c r="C40" s="282"/>
      <c r="D40" s="282"/>
      <c r="E40" s="282"/>
    </row>
    <row r="41" spans="1:5" x14ac:dyDescent="0.2">
      <c r="A41" s="282"/>
      <c r="B41" s="282"/>
      <c r="C41" s="282"/>
      <c r="D41" s="282"/>
      <c r="E41" s="282"/>
    </row>
    <row r="42" spans="1:5" x14ac:dyDescent="0.2">
      <c r="A42" s="282"/>
      <c r="B42" s="282"/>
      <c r="C42" s="282"/>
      <c r="D42" s="282"/>
      <c r="E42" s="282"/>
    </row>
    <row r="43" spans="1:5" x14ac:dyDescent="0.2">
      <c r="A43" s="282"/>
      <c r="B43" s="282"/>
      <c r="C43" s="282"/>
      <c r="D43" s="282"/>
      <c r="E43" s="282"/>
    </row>
    <row r="44" spans="1:5" x14ac:dyDescent="0.2">
      <c r="A44" s="282"/>
      <c r="B44" s="282"/>
      <c r="C44" s="282"/>
      <c r="D44" s="282"/>
      <c r="E44" s="282"/>
    </row>
    <row r="45" spans="1:5" x14ac:dyDescent="0.2">
      <c r="A45" s="282"/>
      <c r="B45" s="282"/>
      <c r="C45" s="282"/>
      <c r="D45" s="282"/>
      <c r="E45" s="282"/>
    </row>
    <row r="46" spans="1:5" x14ac:dyDescent="0.2">
      <c r="A46" s="282"/>
      <c r="B46" s="282"/>
      <c r="C46" s="282"/>
      <c r="D46" s="282"/>
      <c r="E46" s="282"/>
    </row>
    <row r="47" spans="1:5" x14ac:dyDescent="0.2">
      <c r="A47" s="282"/>
      <c r="B47" s="282"/>
      <c r="C47" s="282"/>
      <c r="D47" s="282"/>
      <c r="E47" s="282"/>
    </row>
    <row r="48" spans="1:5" x14ac:dyDescent="0.2">
      <c r="A48" s="282"/>
      <c r="B48" s="282"/>
      <c r="C48" s="282"/>
      <c r="D48" s="282"/>
      <c r="E48" s="282"/>
    </row>
    <row r="49" spans="1:5" x14ac:dyDescent="0.2">
      <c r="A49" s="282"/>
      <c r="B49" s="282"/>
      <c r="C49" s="282"/>
      <c r="D49" s="282"/>
      <c r="E49" s="282"/>
    </row>
    <row r="50" spans="1:5" x14ac:dyDescent="0.2">
      <c r="A50" s="282"/>
      <c r="B50" s="282"/>
      <c r="C50" s="282"/>
      <c r="D50" s="282"/>
      <c r="E50" s="282"/>
    </row>
    <row r="51" spans="1:5" x14ac:dyDescent="0.2">
      <c r="A51" s="282"/>
      <c r="B51" s="282"/>
      <c r="C51" s="282"/>
      <c r="D51" s="282"/>
      <c r="E51" s="282"/>
    </row>
    <row r="52" spans="1:5" x14ac:dyDescent="0.2">
      <c r="A52" s="282"/>
      <c r="B52" s="282"/>
      <c r="C52" s="282"/>
      <c r="D52" s="282"/>
      <c r="E52" s="282"/>
    </row>
    <row r="53" spans="1:5" x14ac:dyDescent="0.2">
      <c r="A53" s="282"/>
      <c r="B53" s="282"/>
      <c r="C53" s="282"/>
      <c r="D53" s="282"/>
      <c r="E53" s="282"/>
    </row>
    <row r="54" spans="1:5" x14ac:dyDescent="0.2">
      <c r="A54" s="282"/>
      <c r="B54" s="282"/>
      <c r="C54" s="282"/>
      <c r="D54" s="282"/>
      <c r="E54" s="282"/>
    </row>
    <row r="55" spans="1:5" x14ac:dyDescent="0.2">
      <c r="A55" s="282"/>
      <c r="B55" s="282"/>
      <c r="C55" s="282"/>
      <c r="D55" s="282"/>
      <c r="E55" s="282"/>
    </row>
    <row r="56" spans="1:5" x14ac:dyDescent="0.2">
      <c r="A56" s="282"/>
      <c r="B56" s="282"/>
      <c r="C56" s="282"/>
      <c r="D56" s="282"/>
      <c r="E56" s="282"/>
    </row>
    <row r="57" spans="1:5" x14ac:dyDescent="0.2">
      <c r="A57" s="282"/>
      <c r="B57" s="282"/>
      <c r="C57" s="282"/>
      <c r="D57" s="282"/>
      <c r="E57" s="282"/>
    </row>
    <row r="58" spans="1:5" x14ac:dyDescent="0.2">
      <c r="A58" s="282"/>
      <c r="B58" s="282"/>
      <c r="C58" s="282"/>
      <c r="D58" s="282"/>
      <c r="E58" s="282"/>
    </row>
    <row r="59" spans="1:5" x14ac:dyDescent="0.2">
      <c r="A59" s="282"/>
      <c r="B59" s="282"/>
      <c r="C59" s="282"/>
      <c r="D59" s="282"/>
      <c r="E59" s="282"/>
    </row>
    <row r="60" spans="1:5" s="282" customFormat="1" x14ac:dyDescent="0.2"/>
    <row r="61" spans="1:5" s="282" customFormat="1" x14ac:dyDescent="0.2"/>
    <row r="62" spans="1:5" s="282" customFormat="1" x14ac:dyDescent="0.2"/>
    <row r="63" spans="1:5" s="282" customFormat="1" x14ac:dyDescent="0.2"/>
    <row r="64" spans="1:5" s="282" customFormat="1" x14ac:dyDescent="0.2"/>
    <row r="65" s="282" customFormat="1" x14ac:dyDescent="0.2"/>
    <row r="66" s="282" customFormat="1" x14ac:dyDescent="0.2"/>
    <row r="67" s="282" customFormat="1" x14ac:dyDescent="0.2"/>
    <row r="68" s="282" customFormat="1" x14ac:dyDescent="0.2"/>
    <row r="69" s="282" customFormat="1" x14ac:dyDescent="0.2"/>
    <row r="70" s="282" customFormat="1" x14ac:dyDescent="0.2"/>
    <row r="71" s="282" customFormat="1" x14ac:dyDescent="0.2"/>
    <row r="72" s="282" customFormat="1" x14ac:dyDescent="0.2"/>
    <row r="73" s="282" customFormat="1" x14ac:dyDescent="0.2"/>
    <row r="74" s="282" customFormat="1" x14ac:dyDescent="0.2"/>
    <row r="75" s="282" customFormat="1" x14ac:dyDescent="0.2"/>
    <row r="76" s="282" customFormat="1" x14ac:dyDescent="0.2"/>
    <row r="77" s="282" customFormat="1" x14ac:dyDescent="0.2"/>
    <row r="78" s="282" customFormat="1" x14ac:dyDescent="0.2"/>
    <row r="79" s="282" customFormat="1" x14ac:dyDescent="0.2"/>
    <row r="80" s="282" customFormat="1" x14ac:dyDescent="0.2"/>
    <row r="81" s="282" customFormat="1" x14ac:dyDescent="0.2"/>
    <row r="82" s="282" customFormat="1" x14ac:dyDescent="0.2"/>
    <row r="83" s="282" customFormat="1" x14ac:dyDescent="0.2"/>
    <row r="84" s="282" customFormat="1" x14ac:dyDescent="0.2"/>
    <row r="85" s="282" customFormat="1" x14ac:dyDescent="0.2"/>
    <row r="86" s="282" customFormat="1" x14ac:dyDescent="0.2"/>
    <row r="87" s="282" customFormat="1" x14ac:dyDescent="0.2"/>
    <row r="88" s="282" customFormat="1" x14ac:dyDescent="0.2"/>
    <row r="89" s="282" customFormat="1" x14ac:dyDescent="0.2"/>
    <row r="90" s="282" customFormat="1" x14ac:dyDescent="0.2"/>
    <row r="91" s="282" customFormat="1" x14ac:dyDescent="0.2"/>
    <row r="92" s="282" customFormat="1" x14ac:dyDescent="0.2"/>
  </sheetData>
  <sheetProtection password="9863" sheet="1" objects="1" scenarios="1" selectLockedCells="1"/>
  <mergeCells count="2">
    <mergeCell ref="A3:E3"/>
    <mergeCell ref="A1:E1"/>
  </mergeCells>
  <phoneticPr fontId="4" type="noConversion"/>
  <pageMargins left="0.75" right="0.75" top="1" bottom="1" header="0.5" footer="0.5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8" r:id="rId4" name="Button 2">
              <controlPr defaultSize="0" print="0" autoFill="0" autoPict="0" macro="[0]!CreateQuote">
                <anchor moveWithCells="1" sizeWithCells="1">
                  <from>
                    <xdr:col>4</xdr:col>
                    <xdr:colOff>257175</xdr:colOff>
                    <xdr:row>25</xdr:row>
                    <xdr:rowOff>57150</xdr:rowOff>
                  </from>
                  <to>
                    <xdr:col>4</xdr:col>
                    <xdr:colOff>1743075</xdr:colOff>
                    <xdr:row>25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0" tint="-4.9989318521683403E-2"/>
  </sheetPr>
  <dimension ref="A1:C1048557"/>
  <sheetViews>
    <sheetView workbookViewId="0">
      <selection activeCell="C35" sqref="C35"/>
    </sheetView>
  </sheetViews>
  <sheetFormatPr defaultRowHeight="12.75" x14ac:dyDescent="0.2"/>
  <cols>
    <col min="1" max="1" width="50.5703125" customWidth="1"/>
    <col min="2" max="2" width="9" bestFit="1" customWidth="1"/>
  </cols>
  <sheetData>
    <row r="1" spans="1:3" ht="25.5" x14ac:dyDescent="0.2">
      <c r="A1" s="249" t="s">
        <v>303</v>
      </c>
      <c r="B1" s="250" t="s">
        <v>302</v>
      </c>
    </row>
    <row r="2" spans="1:3" ht="14.1" customHeight="1" x14ac:dyDescent="0.2">
      <c r="A2" s="269" t="s">
        <v>290</v>
      </c>
      <c r="B2" s="268">
        <v>30</v>
      </c>
      <c r="C2" s="254" t="s">
        <v>275</v>
      </c>
    </row>
    <row r="3" spans="1:3" ht="14.1" customHeight="1" x14ac:dyDescent="0.2">
      <c r="A3" s="269" t="s">
        <v>291</v>
      </c>
      <c r="B3" s="268">
        <v>10</v>
      </c>
      <c r="C3" s="251" t="s">
        <v>288</v>
      </c>
    </row>
    <row r="4" spans="1:3" ht="14.1" customHeight="1" x14ac:dyDescent="0.2">
      <c r="A4" s="269" t="s">
        <v>292</v>
      </c>
      <c r="B4" s="268">
        <v>12</v>
      </c>
      <c r="C4" s="254" t="s">
        <v>275</v>
      </c>
    </row>
    <row r="5" spans="1:3" ht="14.1" customHeight="1" x14ac:dyDescent="0.2">
      <c r="A5" s="269" t="s">
        <v>293</v>
      </c>
      <c r="B5" s="268">
        <v>25</v>
      </c>
      <c r="C5" s="254" t="s">
        <v>275</v>
      </c>
    </row>
    <row r="6" spans="1:3" ht="14.1" customHeight="1" x14ac:dyDescent="0.2">
      <c r="A6" s="269" t="s">
        <v>291</v>
      </c>
      <c r="B6" s="268">
        <v>10</v>
      </c>
      <c r="C6" s="254" t="s">
        <v>275</v>
      </c>
    </row>
    <row r="7" spans="1:3" ht="14.1" customHeight="1" x14ac:dyDescent="0.2">
      <c r="A7" s="269" t="s">
        <v>294</v>
      </c>
      <c r="B7" s="268">
        <v>15</v>
      </c>
      <c r="C7" s="251" t="s">
        <v>288</v>
      </c>
    </row>
    <row r="8" spans="1:3" ht="14.1" customHeight="1" x14ac:dyDescent="0.2">
      <c r="A8" s="269" t="s">
        <v>295</v>
      </c>
      <c r="B8" s="268">
        <v>100</v>
      </c>
      <c r="C8" s="254" t="s">
        <v>275</v>
      </c>
    </row>
    <row r="9" spans="1:3" ht="14.1" customHeight="1" x14ac:dyDescent="0.2">
      <c r="A9" s="269" t="s">
        <v>296</v>
      </c>
      <c r="B9" s="268">
        <v>150</v>
      </c>
      <c r="C9" s="251" t="s">
        <v>288</v>
      </c>
    </row>
    <row r="10" spans="1:3" ht="14.1" customHeight="1" x14ac:dyDescent="0.2">
      <c r="A10" s="269" t="s">
        <v>297</v>
      </c>
      <c r="B10" s="268">
        <v>200</v>
      </c>
      <c r="C10" s="251" t="s">
        <v>288</v>
      </c>
    </row>
    <row r="11" spans="1:3" ht="14.1" customHeight="1" x14ac:dyDescent="0.2">
      <c r="A11" s="269" t="s">
        <v>298</v>
      </c>
      <c r="B11" s="268">
        <v>300</v>
      </c>
      <c r="C11" s="254" t="s">
        <v>275</v>
      </c>
    </row>
    <row r="12" spans="1:3" ht="14.1" customHeight="1" x14ac:dyDescent="0.2">
      <c r="A12" s="269" t="s">
        <v>299</v>
      </c>
      <c r="B12" s="268">
        <v>400</v>
      </c>
      <c r="C12" s="254" t="s">
        <v>275</v>
      </c>
    </row>
    <row r="13" spans="1:3" ht="14.1" customHeight="1" x14ac:dyDescent="0.2">
      <c r="A13" s="269" t="s">
        <v>300</v>
      </c>
      <c r="B13" s="268">
        <v>50</v>
      </c>
      <c r="C13" s="254" t="s">
        <v>275</v>
      </c>
    </row>
    <row r="14" spans="1:3" ht="14.1" customHeight="1" x14ac:dyDescent="0.2">
      <c r="A14" s="269" t="s">
        <v>301</v>
      </c>
      <c r="B14" s="268">
        <v>90</v>
      </c>
      <c r="C14" s="251" t="s">
        <v>288</v>
      </c>
    </row>
    <row r="15" spans="1:3" ht="14.1" customHeight="1" x14ac:dyDescent="0.2">
      <c r="A15" s="257"/>
      <c r="B15" s="259"/>
      <c r="C15" s="254" t="s">
        <v>275</v>
      </c>
    </row>
    <row r="16" spans="1:3" ht="14.1" customHeight="1" x14ac:dyDescent="0.2">
      <c r="A16" s="261"/>
      <c r="B16" s="260"/>
      <c r="C16" s="251" t="s">
        <v>288</v>
      </c>
    </row>
    <row r="17" spans="1:3" ht="14.1" customHeight="1" x14ac:dyDescent="0.2">
      <c r="A17" s="257"/>
      <c r="B17" s="260"/>
      <c r="C17" s="251" t="s">
        <v>288</v>
      </c>
    </row>
    <row r="18" spans="1:3" ht="14.1" customHeight="1" x14ac:dyDescent="0.2">
      <c r="A18" s="261"/>
      <c r="B18" s="260"/>
      <c r="C18" s="254" t="s">
        <v>275</v>
      </c>
    </row>
    <row r="19" spans="1:3" ht="14.1" customHeight="1" x14ac:dyDescent="0.2">
      <c r="A19" s="257"/>
      <c r="B19" s="260"/>
      <c r="C19" s="254" t="s">
        <v>275</v>
      </c>
    </row>
    <row r="20" spans="1:3" ht="14.1" customHeight="1" x14ac:dyDescent="0.2">
      <c r="A20" s="261"/>
      <c r="B20" s="260"/>
      <c r="C20" s="251" t="s">
        <v>288</v>
      </c>
    </row>
    <row r="21" spans="1:3" ht="14.1" customHeight="1" x14ac:dyDescent="0.2">
      <c r="A21" s="261"/>
      <c r="B21" s="260"/>
      <c r="C21" s="251" t="s">
        <v>288</v>
      </c>
    </row>
    <row r="22" spans="1:3" ht="14.1" customHeight="1" x14ac:dyDescent="0.2">
      <c r="A22" s="261"/>
      <c r="B22" s="260"/>
      <c r="C22" s="254" t="s">
        <v>275</v>
      </c>
    </row>
    <row r="23" spans="1:3" ht="14.1" customHeight="1" x14ac:dyDescent="0.2">
      <c r="A23" s="261"/>
      <c r="B23" s="260"/>
      <c r="C23" s="254" t="s">
        <v>275</v>
      </c>
    </row>
    <row r="1048557" spans="3:3" x14ac:dyDescent="0.2">
      <c r="C1048557" s="25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 tint="-4.9989318521683403E-2"/>
  </sheetPr>
  <dimension ref="A1:Z109"/>
  <sheetViews>
    <sheetView showGridLines="0" zoomScale="90" workbookViewId="0">
      <selection activeCell="G30" sqref="G30"/>
    </sheetView>
  </sheetViews>
  <sheetFormatPr defaultRowHeight="12.75" x14ac:dyDescent="0.2"/>
  <cols>
    <col min="1" max="1" width="19.85546875" customWidth="1"/>
    <col min="2" max="2" width="19.140625" customWidth="1"/>
    <col min="5" max="5" width="52.140625" customWidth="1"/>
    <col min="6" max="6" width="10.5703125" customWidth="1"/>
    <col min="8" max="8" width="15.85546875" customWidth="1"/>
    <col min="9" max="9" width="24.5703125" customWidth="1"/>
    <col min="10" max="26" width="9.140625" style="13" customWidth="1"/>
  </cols>
  <sheetData>
    <row r="1" spans="1:9" ht="36" customHeight="1" x14ac:dyDescent="0.2">
      <c r="A1" s="139" t="s">
        <v>20</v>
      </c>
      <c r="B1" s="140"/>
      <c r="C1" s="140"/>
      <c r="D1" s="140"/>
      <c r="E1" s="141"/>
      <c r="F1" s="321" t="s">
        <v>1</v>
      </c>
      <c r="G1" s="323" t="s">
        <v>17</v>
      </c>
      <c r="H1" s="321" t="s">
        <v>19</v>
      </c>
      <c r="I1" s="325" t="s">
        <v>2</v>
      </c>
    </row>
    <row r="2" spans="1:9" ht="12.75" customHeight="1" thickBot="1" x14ac:dyDescent="0.25">
      <c r="A2" s="142"/>
      <c r="B2" s="143"/>
      <c r="C2" s="143"/>
      <c r="D2" s="143"/>
      <c r="E2" s="144"/>
      <c r="F2" s="322"/>
      <c r="G2" s="324"/>
      <c r="H2" s="322"/>
      <c r="I2" s="326"/>
    </row>
    <row r="3" spans="1:9" ht="18.75" thickBot="1" x14ac:dyDescent="0.25">
      <c r="A3" s="329" t="s">
        <v>21</v>
      </c>
      <c r="B3" s="330"/>
      <c r="C3" s="330"/>
      <c r="D3" s="330"/>
      <c r="E3" s="330"/>
      <c r="F3" s="330"/>
      <c r="G3" s="330"/>
      <c r="H3" s="330"/>
      <c r="I3" s="331"/>
    </row>
    <row r="4" spans="1:9" ht="24" hidden="1" customHeight="1" x14ac:dyDescent="0.2">
      <c r="A4" s="145" t="s">
        <v>22</v>
      </c>
      <c r="B4" s="146" t="s">
        <v>23</v>
      </c>
      <c r="C4" s="332" t="s">
        <v>200</v>
      </c>
      <c r="D4" s="333"/>
      <c r="E4" s="334"/>
      <c r="F4" s="130">
        <v>149</v>
      </c>
      <c r="G4" s="147"/>
      <c r="H4" s="133">
        <f t="shared" ref="H4:H13" si="0">G4*F4</f>
        <v>0</v>
      </c>
      <c r="I4" s="148"/>
    </row>
    <row r="5" spans="1:9" ht="24" hidden="1" customHeight="1" x14ac:dyDescent="0.2">
      <c r="A5" s="149" t="s">
        <v>24</v>
      </c>
      <c r="B5" s="150" t="s">
        <v>23</v>
      </c>
      <c r="C5" s="335" t="s">
        <v>196</v>
      </c>
      <c r="D5" s="336"/>
      <c r="E5" s="337"/>
      <c r="F5" s="131">
        <v>279</v>
      </c>
      <c r="G5" s="151"/>
      <c r="H5" s="134">
        <f t="shared" si="0"/>
        <v>0</v>
      </c>
      <c r="I5" s="152"/>
    </row>
    <row r="6" spans="1:9" ht="24" hidden="1" customHeight="1" x14ac:dyDescent="0.2">
      <c r="A6" s="149" t="s">
        <v>25</v>
      </c>
      <c r="B6" s="150" t="s">
        <v>23</v>
      </c>
      <c r="C6" s="335" t="s">
        <v>197</v>
      </c>
      <c r="D6" s="336"/>
      <c r="E6" s="337"/>
      <c r="F6" s="131">
        <v>299</v>
      </c>
      <c r="G6" s="151"/>
      <c r="H6" s="134">
        <f t="shared" si="0"/>
        <v>0</v>
      </c>
      <c r="I6" s="152"/>
    </row>
    <row r="7" spans="1:9" ht="24" hidden="1" customHeight="1" x14ac:dyDescent="0.2">
      <c r="A7" s="149" t="s">
        <v>26</v>
      </c>
      <c r="B7" s="150" t="s">
        <v>23</v>
      </c>
      <c r="C7" s="335" t="s">
        <v>199</v>
      </c>
      <c r="D7" s="336"/>
      <c r="E7" s="337"/>
      <c r="F7" s="131">
        <v>349</v>
      </c>
      <c r="G7" s="151"/>
      <c r="H7" s="134">
        <f t="shared" si="0"/>
        <v>0</v>
      </c>
      <c r="I7" s="152"/>
    </row>
    <row r="8" spans="1:9" ht="24" hidden="1" customHeight="1" x14ac:dyDescent="0.2">
      <c r="A8" s="149" t="s">
        <v>27</v>
      </c>
      <c r="B8" s="150" t="s">
        <v>23</v>
      </c>
      <c r="C8" s="327" t="s">
        <v>198</v>
      </c>
      <c r="D8" s="327"/>
      <c r="E8" s="327"/>
      <c r="F8" s="131">
        <v>379</v>
      </c>
      <c r="G8" s="153"/>
      <c r="H8" s="131">
        <f t="shared" si="0"/>
        <v>0</v>
      </c>
      <c r="I8" s="152"/>
    </row>
    <row r="9" spans="1:9" ht="24" customHeight="1" x14ac:dyDescent="0.2">
      <c r="A9" s="149" t="s">
        <v>190</v>
      </c>
      <c r="B9" s="150" t="s">
        <v>23</v>
      </c>
      <c r="C9" s="327" t="s">
        <v>201</v>
      </c>
      <c r="D9" s="327"/>
      <c r="E9" s="327"/>
      <c r="F9" s="131">
        <v>165</v>
      </c>
      <c r="G9" s="87"/>
      <c r="H9" s="131">
        <f t="shared" si="0"/>
        <v>0</v>
      </c>
      <c r="I9" s="152"/>
    </row>
    <row r="10" spans="1:9" ht="24" hidden="1" customHeight="1" x14ac:dyDescent="0.2">
      <c r="A10" s="149" t="s">
        <v>191</v>
      </c>
      <c r="B10" s="150" t="s">
        <v>192</v>
      </c>
      <c r="C10" s="327" t="s">
        <v>202</v>
      </c>
      <c r="D10" s="327"/>
      <c r="E10" s="327"/>
      <c r="F10" s="131">
        <v>299</v>
      </c>
      <c r="G10" s="87"/>
      <c r="H10" s="131">
        <f t="shared" si="0"/>
        <v>0</v>
      </c>
      <c r="I10" s="152" t="s">
        <v>206</v>
      </c>
    </row>
    <row r="11" spans="1:9" ht="24" hidden="1" customHeight="1" x14ac:dyDescent="0.2">
      <c r="A11" s="149" t="s">
        <v>193</v>
      </c>
      <c r="B11" s="150" t="s">
        <v>194</v>
      </c>
      <c r="C11" s="327" t="s">
        <v>203</v>
      </c>
      <c r="D11" s="327"/>
      <c r="E11" s="327"/>
      <c r="F11" s="131">
        <v>325</v>
      </c>
      <c r="G11" s="87"/>
      <c r="H11" s="131">
        <f t="shared" si="0"/>
        <v>0</v>
      </c>
      <c r="I11" s="152" t="s">
        <v>206</v>
      </c>
    </row>
    <row r="12" spans="1:9" ht="24" hidden="1" customHeight="1" x14ac:dyDescent="0.2">
      <c r="A12" s="149" t="s">
        <v>195</v>
      </c>
      <c r="B12" s="150" t="s">
        <v>194</v>
      </c>
      <c r="C12" s="327" t="s">
        <v>204</v>
      </c>
      <c r="D12" s="327"/>
      <c r="E12" s="327"/>
      <c r="F12" s="131">
        <v>380</v>
      </c>
      <c r="G12" s="87"/>
      <c r="H12" s="131">
        <f t="shared" si="0"/>
        <v>0</v>
      </c>
      <c r="I12" s="152" t="s">
        <v>206</v>
      </c>
    </row>
    <row r="13" spans="1:9" ht="24" hidden="1" customHeight="1" thickBot="1" x14ac:dyDescent="0.25">
      <c r="A13" s="154" t="s">
        <v>207</v>
      </c>
      <c r="B13" s="155" t="s">
        <v>194</v>
      </c>
      <c r="C13" s="328" t="s">
        <v>205</v>
      </c>
      <c r="D13" s="328"/>
      <c r="E13" s="328"/>
      <c r="F13" s="132">
        <v>399</v>
      </c>
      <c r="G13" s="88"/>
      <c r="H13" s="132">
        <f t="shared" si="0"/>
        <v>0</v>
      </c>
      <c r="I13" s="152" t="s">
        <v>206</v>
      </c>
    </row>
    <row r="14" spans="1:9" ht="24" customHeight="1" thickBot="1" x14ac:dyDescent="0.25">
      <c r="A14" s="44"/>
      <c r="B14" s="44"/>
      <c r="C14" s="44"/>
      <c r="D14" s="44"/>
      <c r="E14" s="44"/>
      <c r="F14" s="156" t="s">
        <v>18</v>
      </c>
      <c r="G14" s="157">
        <f>SUM(G4:G13)</f>
        <v>0</v>
      </c>
      <c r="H14" s="158">
        <f>SUM(H4:H13)</f>
        <v>0</v>
      </c>
      <c r="I14" s="44"/>
    </row>
    <row r="15" spans="1:9" ht="18.75" hidden="1" thickBot="1" x14ac:dyDescent="0.25">
      <c r="A15" s="338" t="s">
        <v>28</v>
      </c>
      <c r="B15" s="339"/>
      <c r="C15" s="339"/>
      <c r="D15" s="339"/>
      <c r="E15" s="339"/>
      <c r="F15" s="330"/>
      <c r="G15" s="330"/>
      <c r="H15" s="330"/>
      <c r="I15" s="340"/>
    </row>
    <row r="16" spans="1:9" ht="24" hidden="1" customHeight="1" x14ac:dyDescent="0.2">
      <c r="A16" s="23" t="s">
        <v>29</v>
      </c>
      <c r="B16" s="35" t="s">
        <v>23</v>
      </c>
      <c r="C16" s="341" t="s">
        <v>30</v>
      </c>
      <c r="D16" s="342"/>
      <c r="E16" s="343"/>
      <c r="F16" s="15">
        <v>229</v>
      </c>
      <c r="G16" s="83"/>
      <c r="H16" s="16">
        <f t="shared" ref="H16:H23" si="1">G16*F16</f>
        <v>0</v>
      </c>
      <c r="I16" s="45"/>
    </row>
    <row r="17" spans="1:9" ht="24" hidden="1" customHeight="1" x14ac:dyDescent="0.2">
      <c r="A17" s="19" t="s">
        <v>31</v>
      </c>
      <c r="B17" s="20" t="s">
        <v>23</v>
      </c>
      <c r="C17" s="347" t="s">
        <v>32</v>
      </c>
      <c r="D17" s="348"/>
      <c r="E17" s="349"/>
      <c r="F17" s="17">
        <v>399</v>
      </c>
      <c r="G17" s="84"/>
      <c r="H17" s="18">
        <f t="shared" si="1"/>
        <v>0</v>
      </c>
      <c r="I17" s="21"/>
    </row>
    <row r="18" spans="1:9" ht="24" hidden="1" customHeight="1" x14ac:dyDescent="0.2">
      <c r="A18" s="19" t="s">
        <v>33</v>
      </c>
      <c r="B18" s="20" t="s">
        <v>23</v>
      </c>
      <c r="C18" s="347" t="s">
        <v>34</v>
      </c>
      <c r="D18" s="348"/>
      <c r="E18" s="349"/>
      <c r="F18" s="17">
        <v>429</v>
      </c>
      <c r="G18" s="84"/>
      <c r="H18" s="18">
        <f t="shared" si="1"/>
        <v>0</v>
      </c>
      <c r="I18" s="21"/>
    </row>
    <row r="19" spans="1:9" ht="24" hidden="1" customHeight="1" x14ac:dyDescent="0.2">
      <c r="A19" s="19" t="s">
        <v>35</v>
      </c>
      <c r="B19" s="20" t="s">
        <v>23</v>
      </c>
      <c r="C19" s="350" t="s">
        <v>36</v>
      </c>
      <c r="D19" s="350"/>
      <c r="E19" s="350"/>
      <c r="F19" s="17">
        <v>489</v>
      </c>
      <c r="G19" s="87"/>
      <c r="H19" s="17">
        <f t="shared" si="1"/>
        <v>0</v>
      </c>
      <c r="I19" s="21"/>
    </row>
    <row r="20" spans="1:9" ht="24" hidden="1" customHeight="1" x14ac:dyDescent="0.2">
      <c r="A20" s="149" t="s">
        <v>208</v>
      </c>
      <c r="B20" s="150" t="s">
        <v>194</v>
      </c>
      <c r="C20" s="327" t="s">
        <v>209</v>
      </c>
      <c r="D20" s="327"/>
      <c r="E20" s="327"/>
      <c r="F20" s="131">
        <v>249</v>
      </c>
      <c r="G20" s="87"/>
      <c r="H20" s="131">
        <f t="shared" si="1"/>
        <v>0</v>
      </c>
      <c r="I20" s="152" t="s">
        <v>206</v>
      </c>
    </row>
    <row r="21" spans="1:9" ht="24" hidden="1" customHeight="1" x14ac:dyDescent="0.2">
      <c r="A21" s="149" t="s">
        <v>210</v>
      </c>
      <c r="B21" s="150" t="s">
        <v>194</v>
      </c>
      <c r="C21" s="327" t="s">
        <v>211</v>
      </c>
      <c r="D21" s="327"/>
      <c r="E21" s="327"/>
      <c r="F21" s="131">
        <v>429</v>
      </c>
      <c r="G21" s="87"/>
      <c r="H21" s="131">
        <f t="shared" si="1"/>
        <v>0</v>
      </c>
      <c r="I21" s="152" t="s">
        <v>206</v>
      </c>
    </row>
    <row r="22" spans="1:9" ht="24" hidden="1" customHeight="1" x14ac:dyDescent="0.2">
      <c r="A22" s="149" t="s">
        <v>212</v>
      </c>
      <c r="B22" s="150" t="s">
        <v>194</v>
      </c>
      <c r="C22" s="327" t="s">
        <v>213</v>
      </c>
      <c r="D22" s="327"/>
      <c r="E22" s="327"/>
      <c r="F22" s="131">
        <v>459</v>
      </c>
      <c r="G22" s="87"/>
      <c r="H22" s="131">
        <f t="shared" si="1"/>
        <v>0</v>
      </c>
      <c r="I22" s="152" t="s">
        <v>206</v>
      </c>
    </row>
    <row r="23" spans="1:9" ht="24" hidden="1" customHeight="1" thickBot="1" x14ac:dyDescent="0.25">
      <c r="A23" s="154" t="s">
        <v>214</v>
      </c>
      <c r="B23" s="155" t="s">
        <v>194</v>
      </c>
      <c r="C23" s="328" t="s">
        <v>215</v>
      </c>
      <c r="D23" s="328"/>
      <c r="E23" s="328"/>
      <c r="F23" s="132">
        <v>499</v>
      </c>
      <c r="G23" s="88"/>
      <c r="H23" s="132">
        <f t="shared" si="1"/>
        <v>0</v>
      </c>
      <c r="I23" s="159" t="s">
        <v>206</v>
      </c>
    </row>
    <row r="24" spans="1:9" ht="24" hidden="1" customHeight="1" thickBot="1" x14ac:dyDescent="0.25">
      <c r="A24" s="44"/>
      <c r="B24" s="46"/>
      <c r="C24" s="30"/>
      <c r="D24" s="30"/>
      <c r="E24" s="30"/>
      <c r="F24" s="160" t="s">
        <v>18</v>
      </c>
      <c r="G24" s="161">
        <f>SUM(G16:G23)</f>
        <v>0</v>
      </c>
      <c r="H24" s="162">
        <f>SUM(H16:H23)</f>
        <v>0</v>
      </c>
      <c r="I24" s="14"/>
    </row>
    <row r="25" spans="1:9" ht="18.75" hidden="1" thickBot="1" x14ac:dyDescent="0.25">
      <c r="A25" s="338" t="s">
        <v>37</v>
      </c>
      <c r="B25" s="339"/>
      <c r="C25" s="339"/>
      <c r="D25" s="339"/>
      <c r="E25" s="339"/>
      <c r="F25" s="330"/>
      <c r="G25" s="330"/>
      <c r="H25" s="330"/>
      <c r="I25" s="340"/>
    </row>
    <row r="26" spans="1:9" ht="24" hidden="1" customHeight="1" x14ac:dyDescent="0.2">
      <c r="A26" s="163" t="s">
        <v>238</v>
      </c>
      <c r="B26" s="146" t="s">
        <v>38</v>
      </c>
      <c r="C26" s="332" t="s">
        <v>39</v>
      </c>
      <c r="D26" s="333"/>
      <c r="E26" s="334"/>
      <c r="F26" s="130">
        <v>1100</v>
      </c>
      <c r="G26" s="83"/>
      <c r="H26" s="133">
        <f>G26*F26</f>
        <v>0</v>
      </c>
      <c r="I26" s="148"/>
    </row>
    <row r="27" spans="1:9" ht="24" hidden="1" customHeight="1" thickBot="1" x14ac:dyDescent="0.25">
      <c r="A27" s="154" t="s">
        <v>239</v>
      </c>
      <c r="B27" s="155" t="s">
        <v>38</v>
      </c>
      <c r="C27" s="344" t="s">
        <v>186</v>
      </c>
      <c r="D27" s="345"/>
      <c r="E27" s="346"/>
      <c r="F27" s="132">
        <v>1250</v>
      </c>
      <c r="G27" s="85"/>
      <c r="H27" s="135">
        <f>G27*F27</f>
        <v>0</v>
      </c>
      <c r="I27" s="159"/>
    </row>
    <row r="28" spans="1:9" ht="24" hidden="1" customHeight="1" thickBot="1" x14ac:dyDescent="0.25">
      <c r="A28" s="44"/>
      <c r="B28" s="46"/>
      <c r="C28" s="30"/>
      <c r="D28" s="30"/>
      <c r="E28" s="30"/>
      <c r="F28" s="164" t="s">
        <v>18</v>
      </c>
      <c r="G28" s="165">
        <f>SUM(G26:G27)</f>
        <v>0</v>
      </c>
      <c r="H28" s="166">
        <f>SUM(H26:H27)</f>
        <v>0</v>
      </c>
      <c r="I28" s="14"/>
    </row>
    <row r="29" spans="1:9" ht="18.75" thickBot="1" x14ac:dyDescent="0.25">
      <c r="A29" s="338" t="s">
        <v>40</v>
      </c>
      <c r="B29" s="339"/>
      <c r="C29" s="339"/>
      <c r="D29" s="339"/>
      <c r="E29" s="339"/>
      <c r="F29" s="330"/>
      <c r="G29" s="330"/>
      <c r="H29" s="330"/>
      <c r="I29" s="340"/>
    </row>
    <row r="30" spans="1:9" ht="24" customHeight="1" x14ac:dyDescent="0.2">
      <c r="A30" s="163" t="s">
        <v>41</v>
      </c>
      <c r="B30" s="146" t="s">
        <v>42</v>
      </c>
      <c r="C30" s="332" t="s">
        <v>43</v>
      </c>
      <c r="D30" s="333"/>
      <c r="E30" s="334"/>
      <c r="F30" s="130">
        <v>56</v>
      </c>
      <c r="G30" s="83"/>
      <c r="H30" s="133">
        <f t="shared" ref="H30:H38" si="2">G30*F30</f>
        <v>0</v>
      </c>
      <c r="I30" s="148"/>
    </row>
    <row r="31" spans="1:9" ht="24" customHeight="1" x14ac:dyDescent="0.2">
      <c r="A31" s="149" t="s">
        <v>44</v>
      </c>
      <c r="B31" s="150" t="s">
        <v>45</v>
      </c>
      <c r="C31" s="335" t="s">
        <v>43</v>
      </c>
      <c r="D31" s="336"/>
      <c r="E31" s="337"/>
      <c r="F31" s="131">
        <v>60</v>
      </c>
      <c r="G31" s="84"/>
      <c r="H31" s="134">
        <f t="shared" si="2"/>
        <v>0</v>
      </c>
      <c r="I31" s="152"/>
    </row>
    <row r="32" spans="1:9" ht="24" customHeight="1" x14ac:dyDescent="0.2">
      <c r="A32" s="149" t="s">
        <v>46</v>
      </c>
      <c r="B32" s="150" t="s">
        <v>47</v>
      </c>
      <c r="C32" s="335" t="s">
        <v>43</v>
      </c>
      <c r="D32" s="336"/>
      <c r="E32" s="337"/>
      <c r="F32" s="131">
        <v>64</v>
      </c>
      <c r="G32" s="84"/>
      <c r="H32" s="134">
        <f t="shared" si="2"/>
        <v>0</v>
      </c>
      <c r="I32" s="152"/>
    </row>
    <row r="33" spans="1:9" ht="24" customHeight="1" x14ac:dyDescent="0.2">
      <c r="A33" s="149" t="s">
        <v>48</v>
      </c>
      <c r="B33" s="150" t="s">
        <v>49</v>
      </c>
      <c r="C33" s="335" t="s">
        <v>43</v>
      </c>
      <c r="D33" s="336"/>
      <c r="E33" s="337"/>
      <c r="F33" s="131">
        <v>64</v>
      </c>
      <c r="G33" s="84"/>
      <c r="H33" s="134">
        <f t="shared" si="2"/>
        <v>0</v>
      </c>
      <c r="I33" s="152"/>
    </row>
    <row r="34" spans="1:9" ht="24" customHeight="1" thickBot="1" x14ac:dyDescent="0.25">
      <c r="A34" s="149" t="s">
        <v>50</v>
      </c>
      <c r="B34" s="150" t="s">
        <v>51</v>
      </c>
      <c r="C34" s="335" t="s">
        <v>43</v>
      </c>
      <c r="D34" s="336"/>
      <c r="E34" s="337"/>
      <c r="F34" s="131">
        <v>73</v>
      </c>
      <c r="G34" s="84"/>
      <c r="H34" s="134">
        <f t="shared" si="2"/>
        <v>0</v>
      </c>
      <c r="I34" s="152"/>
    </row>
    <row r="35" spans="1:9" ht="24" hidden="1" customHeight="1" x14ac:dyDescent="0.2">
      <c r="A35" s="149" t="s">
        <v>52</v>
      </c>
      <c r="B35" s="150" t="s">
        <v>53</v>
      </c>
      <c r="C35" s="335" t="s">
        <v>43</v>
      </c>
      <c r="D35" s="336"/>
      <c r="E35" s="337"/>
      <c r="F35" s="131">
        <v>80</v>
      </c>
      <c r="G35" s="84"/>
      <c r="H35" s="134">
        <f t="shared" si="2"/>
        <v>0</v>
      </c>
      <c r="I35" s="152"/>
    </row>
    <row r="36" spans="1:9" ht="24" hidden="1" customHeight="1" x14ac:dyDescent="0.2">
      <c r="A36" s="149" t="s">
        <v>54</v>
      </c>
      <c r="B36" s="150" t="s">
        <v>55</v>
      </c>
      <c r="C36" s="335" t="s">
        <v>43</v>
      </c>
      <c r="D36" s="336"/>
      <c r="E36" s="337"/>
      <c r="F36" s="131">
        <v>113</v>
      </c>
      <c r="G36" s="84"/>
      <c r="H36" s="134">
        <f t="shared" si="2"/>
        <v>0</v>
      </c>
      <c r="I36" s="152"/>
    </row>
    <row r="37" spans="1:9" ht="24" hidden="1" customHeight="1" x14ac:dyDescent="0.2">
      <c r="A37" s="149" t="s">
        <v>56</v>
      </c>
      <c r="B37" s="150" t="s">
        <v>57</v>
      </c>
      <c r="C37" s="335" t="s">
        <v>43</v>
      </c>
      <c r="D37" s="336"/>
      <c r="E37" s="337"/>
      <c r="F37" s="131">
        <v>184</v>
      </c>
      <c r="G37" s="84"/>
      <c r="H37" s="134">
        <f t="shared" si="2"/>
        <v>0</v>
      </c>
      <c r="I37" s="152"/>
    </row>
    <row r="38" spans="1:9" ht="24" hidden="1" customHeight="1" thickBot="1" x14ac:dyDescent="0.25">
      <c r="A38" s="154" t="s">
        <v>58</v>
      </c>
      <c r="B38" s="155" t="s">
        <v>59</v>
      </c>
      <c r="C38" s="344" t="s">
        <v>43</v>
      </c>
      <c r="D38" s="345"/>
      <c r="E38" s="346"/>
      <c r="F38" s="132">
        <v>196</v>
      </c>
      <c r="G38" s="85"/>
      <c r="H38" s="135">
        <f t="shared" si="2"/>
        <v>0</v>
      </c>
      <c r="I38" s="159"/>
    </row>
    <row r="39" spans="1:9" ht="24" customHeight="1" thickBot="1" x14ac:dyDescent="0.25">
      <c r="A39" s="43"/>
      <c r="B39" s="43"/>
      <c r="C39" s="43"/>
      <c r="D39" s="43"/>
      <c r="E39" s="43"/>
      <c r="F39" s="167" t="s">
        <v>18</v>
      </c>
      <c r="G39" s="137">
        <f>SUM(G30:G38)</f>
        <v>0</v>
      </c>
      <c r="H39" s="138">
        <f>SUM(H30:H38)</f>
        <v>0</v>
      </c>
      <c r="I39" s="44"/>
    </row>
    <row r="40" spans="1:9" x14ac:dyDescent="0.2">
      <c r="A40" s="22"/>
      <c r="B40" s="22"/>
      <c r="C40" s="22"/>
      <c r="D40" s="22"/>
      <c r="E40" s="22"/>
      <c r="F40" s="13"/>
      <c r="G40" s="13"/>
      <c r="H40" s="13"/>
      <c r="I40" s="13"/>
    </row>
    <row r="41" spans="1:9" x14ac:dyDescent="0.2">
      <c r="A41" s="22"/>
      <c r="B41" s="22"/>
      <c r="C41" s="22"/>
      <c r="D41" s="22"/>
      <c r="E41" s="22"/>
      <c r="F41" s="13"/>
      <c r="G41" s="13"/>
      <c r="H41" s="13"/>
      <c r="I41" s="13"/>
    </row>
    <row r="42" spans="1:9" x14ac:dyDescent="0.2">
      <c r="A42" s="22"/>
      <c r="B42" s="22"/>
      <c r="C42" s="22"/>
      <c r="D42" s="22"/>
      <c r="E42" s="22"/>
      <c r="F42" s="13"/>
      <c r="G42" s="13"/>
      <c r="H42" s="13"/>
      <c r="I42" s="13"/>
    </row>
    <row r="43" spans="1:9" x14ac:dyDescent="0.2">
      <c r="A43" s="22"/>
      <c r="B43" s="22"/>
      <c r="C43" s="22"/>
      <c r="D43" s="22"/>
      <c r="E43" s="22"/>
      <c r="F43" s="13"/>
      <c r="G43" s="13"/>
      <c r="H43" s="13"/>
      <c r="I43" s="13"/>
    </row>
    <row r="44" spans="1:9" x14ac:dyDescent="0.2">
      <c r="A44" s="22"/>
      <c r="B44" s="22"/>
      <c r="C44" s="22"/>
      <c r="D44" s="22"/>
      <c r="E44" s="22"/>
      <c r="F44" s="13"/>
      <c r="G44" s="13"/>
      <c r="H44" s="13"/>
      <c r="I44" s="13"/>
    </row>
    <row r="45" spans="1:9" x14ac:dyDescent="0.2">
      <c r="A45" s="22"/>
      <c r="B45" s="22"/>
      <c r="C45" s="22"/>
      <c r="D45" s="22"/>
      <c r="E45" s="22"/>
      <c r="F45" s="13"/>
      <c r="G45" s="13"/>
      <c r="H45" s="13"/>
      <c r="I45" s="13"/>
    </row>
    <row r="46" spans="1:9" x14ac:dyDescent="0.2">
      <c r="A46" s="22"/>
      <c r="B46" s="22"/>
      <c r="C46" s="22"/>
      <c r="D46" s="22"/>
      <c r="E46" s="22"/>
      <c r="F46" s="13"/>
      <c r="G46" s="13"/>
      <c r="H46" s="13"/>
      <c r="I46" s="13"/>
    </row>
    <row r="47" spans="1:9" x14ac:dyDescent="0.2">
      <c r="A47" s="22"/>
      <c r="B47" s="22"/>
      <c r="C47" s="22"/>
      <c r="D47" s="22"/>
      <c r="E47" s="22"/>
      <c r="F47" s="13"/>
      <c r="G47" s="13"/>
      <c r="H47" s="13"/>
      <c r="I47" s="13"/>
    </row>
    <row r="48" spans="1:9" x14ac:dyDescent="0.2">
      <c r="A48" s="22"/>
      <c r="B48" s="22"/>
      <c r="C48" s="22"/>
      <c r="D48" s="22"/>
      <c r="E48" s="22"/>
      <c r="F48" s="13"/>
      <c r="G48" s="13"/>
      <c r="H48" s="13"/>
      <c r="I48" s="13"/>
    </row>
    <row r="49" spans="1:5" s="13" customFormat="1" x14ac:dyDescent="0.2">
      <c r="A49" s="22"/>
      <c r="B49" s="22"/>
      <c r="C49" s="22"/>
      <c r="D49" s="22"/>
      <c r="E49" s="22"/>
    </row>
    <row r="50" spans="1:5" s="13" customFormat="1" x14ac:dyDescent="0.2">
      <c r="A50" s="22"/>
      <c r="B50" s="22"/>
      <c r="C50" s="22"/>
      <c r="D50" s="22"/>
      <c r="E50" s="22"/>
    </row>
    <row r="51" spans="1:5" s="13" customFormat="1" x14ac:dyDescent="0.2">
      <c r="A51" s="22"/>
      <c r="B51" s="22"/>
      <c r="C51" s="22"/>
      <c r="D51" s="22"/>
      <c r="E51" s="22"/>
    </row>
    <row r="52" spans="1:5" s="13" customFormat="1" x14ac:dyDescent="0.2">
      <c r="A52" s="22"/>
      <c r="B52" s="22"/>
      <c r="C52" s="22"/>
      <c r="D52" s="22"/>
      <c r="E52" s="22"/>
    </row>
    <row r="53" spans="1:5" s="13" customFormat="1" x14ac:dyDescent="0.2">
      <c r="A53" s="22"/>
      <c r="B53" s="22"/>
      <c r="C53" s="22"/>
      <c r="D53" s="22"/>
      <c r="E53" s="22"/>
    </row>
    <row r="54" spans="1:5" s="13" customFormat="1" x14ac:dyDescent="0.2">
      <c r="A54" s="22"/>
      <c r="B54" s="22"/>
      <c r="C54" s="22"/>
      <c r="D54" s="22"/>
      <c r="E54" s="22"/>
    </row>
    <row r="55" spans="1:5" s="13" customFormat="1" x14ac:dyDescent="0.2">
      <c r="A55" s="22"/>
      <c r="B55" s="22"/>
      <c r="C55" s="22"/>
      <c r="D55" s="22"/>
      <c r="E55" s="22"/>
    </row>
    <row r="56" spans="1:5" s="13" customFormat="1" x14ac:dyDescent="0.2">
      <c r="A56" s="22"/>
      <c r="B56" s="22"/>
      <c r="C56" s="22"/>
      <c r="D56" s="22"/>
      <c r="E56" s="22"/>
    </row>
    <row r="57" spans="1:5" s="13" customFormat="1" x14ac:dyDescent="0.2">
      <c r="A57" s="22"/>
      <c r="B57" s="22"/>
      <c r="C57" s="22"/>
      <c r="D57" s="22"/>
      <c r="E57" s="22"/>
    </row>
    <row r="58" spans="1:5" s="13" customFormat="1" x14ac:dyDescent="0.2">
      <c r="A58" s="22"/>
      <c r="B58" s="22"/>
      <c r="C58" s="22"/>
      <c r="D58" s="22"/>
      <c r="E58" s="22"/>
    </row>
    <row r="59" spans="1:5" s="13" customFormat="1" x14ac:dyDescent="0.2">
      <c r="A59" s="22"/>
      <c r="B59" s="22"/>
      <c r="C59" s="22"/>
      <c r="D59" s="22"/>
      <c r="E59" s="22"/>
    </row>
    <row r="60" spans="1:5" s="13" customFormat="1" x14ac:dyDescent="0.2">
      <c r="A60" s="22"/>
      <c r="B60" s="22"/>
      <c r="C60" s="22"/>
      <c r="D60" s="22"/>
      <c r="E60" s="22"/>
    </row>
    <row r="61" spans="1:5" s="13" customFormat="1" x14ac:dyDescent="0.2">
      <c r="A61" s="22"/>
      <c r="B61" s="22"/>
      <c r="C61" s="22"/>
      <c r="D61" s="22"/>
      <c r="E61" s="22"/>
    </row>
    <row r="62" spans="1:5" s="13" customFormat="1" x14ac:dyDescent="0.2">
      <c r="A62" s="22"/>
      <c r="B62" s="22"/>
      <c r="C62" s="22"/>
      <c r="D62" s="22"/>
      <c r="E62" s="22"/>
    </row>
    <row r="63" spans="1:5" s="13" customFormat="1" x14ac:dyDescent="0.2">
      <c r="A63" s="22"/>
      <c r="B63" s="22"/>
      <c r="C63" s="22"/>
      <c r="D63" s="22"/>
      <c r="E63" s="22"/>
    </row>
    <row r="64" spans="1:5" s="13" customFormat="1" x14ac:dyDescent="0.2">
      <c r="A64" s="22"/>
      <c r="B64" s="22"/>
      <c r="C64" s="22"/>
      <c r="D64" s="22"/>
      <c r="E64" s="22"/>
    </row>
    <row r="65" spans="1:5" s="13" customFormat="1" x14ac:dyDescent="0.2">
      <c r="A65" s="22"/>
      <c r="B65" s="22"/>
      <c r="C65" s="22"/>
      <c r="D65" s="22"/>
      <c r="E65" s="22"/>
    </row>
    <row r="66" spans="1:5" s="13" customFormat="1" x14ac:dyDescent="0.2">
      <c r="A66" s="22"/>
      <c r="B66" s="22"/>
      <c r="C66" s="22"/>
      <c r="D66" s="22"/>
      <c r="E66" s="22"/>
    </row>
    <row r="67" spans="1:5" s="13" customFormat="1" x14ac:dyDescent="0.2">
      <c r="A67" s="22"/>
      <c r="B67" s="22"/>
      <c r="C67" s="22"/>
      <c r="D67" s="22"/>
      <c r="E67" s="22"/>
    </row>
    <row r="68" spans="1:5" s="13" customFormat="1" x14ac:dyDescent="0.2">
      <c r="A68" s="22"/>
      <c r="B68" s="22"/>
      <c r="C68" s="22"/>
      <c r="D68" s="22"/>
      <c r="E68" s="22"/>
    </row>
    <row r="69" spans="1:5" s="13" customFormat="1" x14ac:dyDescent="0.2">
      <c r="A69" s="22"/>
      <c r="B69" s="22"/>
      <c r="C69" s="22"/>
      <c r="D69" s="22"/>
      <c r="E69" s="22"/>
    </row>
    <row r="70" spans="1:5" s="13" customFormat="1" x14ac:dyDescent="0.2">
      <c r="A70" s="22"/>
      <c r="B70" s="22"/>
      <c r="C70" s="22"/>
      <c r="D70" s="22"/>
      <c r="E70" s="22"/>
    </row>
    <row r="71" spans="1:5" s="13" customFormat="1" x14ac:dyDescent="0.2">
      <c r="A71" s="22"/>
      <c r="B71" s="22"/>
      <c r="C71" s="22"/>
      <c r="D71" s="22"/>
      <c r="E71" s="22"/>
    </row>
    <row r="72" spans="1:5" s="13" customFormat="1" x14ac:dyDescent="0.2">
      <c r="A72" s="22"/>
      <c r="B72" s="22"/>
      <c r="C72" s="22"/>
      <c r="D72" s="22"/>
      <c r="E72" s="22"/>
    </row>
    <row r="73" spans="1:5" s="13" customFormat="1" x14ac:dyDescent="0.2">
      <c r="A73" s="22"/>
      <c r="B73" s="22"/>
      <c r="C73" s="22"/>
      <c r="D73" s="22"/>
      <c r="E73" s="22"/>
    </row>
    <row r="74" spans="1:5" s="13" customFormat="1" x14ac:dyDescent="0.2">
      <c r="A74" s="22"/>
      <c r="B74" s="22"/>
      <c r="C74" s="22"/>
      <c r="D74" s="22"/>
      <c r="E74" s="22"/>
    </row>
    <row r="75" spans="1:5" s="13" customFormat="1" x14ac:dyDescent="0.2">
      <c r="A75" s="22"/>
      <c r="B75" s="22"/>
      <c r="C75" s="22"/>
      <c r="D75" s="22"/>
      <c r="E75" s="22"/>
    </row>
    <row r="76" spans="1:5" s="13" customFormat="1" x14ac:dyDescent="0.2">
      <c r="A76" s="22"/>
      <c r="B76" s="22"/>
      <c r="C76" s="22"/>
      <c r="D76" s="22"/>
      <c r="E76" s="22"/>
    </row>
    <row r="77" spans="1:5" s="13" customFormat="1" x14ac:dyDescent="0.2">
      <c r="A77" s="22"/>
      <c r="B77" s="22"/>
      <c r="C77" s="22"/>
      <c r="D77" s="22"/>
      <c r="E77" s="22"/>
    </row>
    <row r="78" spans="1:5" s="13" customFormat="1" x14ac:dyDescent="0.2">
      <c r="A78" s="22"/>
      <c r="B78" s="22"/>
      <c r="C78" s="22"/>
      <c r="D78" s="22"/>
      <c r="E78" s="22"/>
    </row>
    <row r="79" spans="1:5" s="13" customFormat="1" x14ac:dyDescent="0.2">
      <c r="A79" s="22"/>
      <c r="B79" s="22"/>
      <c r="C79" s="22"/>
      <c r="D79" s="22"/>
      <c r="E79" s="22"/>
    </row>
    <row r="80" spans="1:5" s="13" customFormat="1" x14ac:dyDescent="0.2">
      <c r="A80" s="22"/>
      <c r="B80" s="22"/>
      <c r="C80" s="22"/>
      <c r="D80" s="22"/>
      <c r="E80" s="22"/>
    </row>
    <row r="81" spans="1:5" s="13" customFormat="1" x14ac:dyDescent="0.2">
      <c r="A81" s="22"/>
      <c r="B81" s="22"/>
      <c r="C81" s="22"/>
      <c r="D81" s="22"/>
      <c r="E81" s="22"/>
    </row>
    <row r="82" spans="1:5" s="13" customFormat="1" x14ac:dyDescent="0.2">
      <c r="A82" s="22"/>
      <c r="B82" s="22"/>
      <c r="C82" s="22"/>
      <c r="D82" s="22"/>
      <c r="E82" s="22"/>
    </row>
    <row r="83" spans="1:5" s="13" customFormat="1" x14ac:dyDescent="0.2">
      <c r="A83" s="22"/>
      <c r="B83" s="22"/>
      <c r="C83" s="22"/>
      <c r="D83" s="22"/>
      <c r="E83" s="22"/>
    </row>
    <row r="84" spans="1:5" s="13" customFormat="1" x14ac:dyDescent="0.2">
      <c r="A84" s="22"/>
      <c r="B84" s="22"/>
      <c r="C84" s="22"/>
      <c r="D84" s="22"/>
      <c r="E84" s="22"/>
    </row>
    <row r="85" spans="1:5" s="13" customFormat="1" x14ac:dyDescent="0.2">
      <c r="A85" s="22"/>
      <c r="B85" s="22"/>
      <c r="C85" s="22"/>
      <c r="D85" s="22"/>
      <c r="E85" s="22"/>
    </row>
    <row r="86" spans="1:5" s="13" customFormat="1" x14ac:dyDescent="0.2">
      <c r="A86" s="22"/>
      <c r="B86" s="22"/>
      <c r="C86" s="22"/>
      <c r="D86" s="22"/>
      <c r="E86" s="22"/>
    </row>
    <row r="87" spans="1:5" s="13" customFormat="1" x14ac:dyDescent="0.2">
      <c r="A87" s="22"/>
      <c r="B87" s="22"/>
      <c r="C87" s="22"/>
      <c r="D87" s="22"/>
      <c r="E87" s="22"/>
    </row>
    <row r="88" spans="1:5" s="13" customFormat="1" x14ac:dyDescent="0.2">
      <c r="A88" s="22"/>
      <c r="B88" s="22"/>
      <c r="C88" s="22"/>
      <c r="D88" s="22"/>
      <c r="E88" s="22"/>
    </row>
    <row r="89" spans="1:5" s="13" customFormat="1" x14ac:dyDescent="0.2">
      <c r="A89" s="22"/>
      <c r="B89" s="22"/>
      <c r="C89" s="22"/>
      <c r="D89" s="22"/>
      <c r="E89" s="22"/>
    </row>
    <row r="90" spans="1:5" s="13" customFormat="1" x14ac:dyDescent="0.2">
      <c r="A90" s="22"/>
      <c r="B90" s="22"/>
      <c r="C90" s="22"/>
      <c r="D90" s="22"/>
      <c r="E90" s="22"/>
    </row>
    <row r="91" spans="1:5" s="13" customFormat="1" x14ac:dyDescent="0.2">
      <c r="A91" s="22"/>
      <c r="B91" s="22"/>
      <c r="C91" s="22"/>
      <c r="D91" s="22"/>
      <c r="E91" s="22"/>
    </row>
    <row r="92" spans="1:5" s="13" customFormat="1" x14ac:dyDescent="0.2">
      <c r="A92" s="22"/>
      <c r="B92" s="22"/>
      <c r="C92" s="22"/>
      <c r="D92" s="22"/>
      <c r="E92" s="22"/>
    </row>
    <row r="93" spans="1:5" s="13" customFormat="1" x14ac:dyDescent="0.2">
      <c r="A93" s="22"/>
      <c r="B93" s="22"/>
      <c r="C93" s="22"/>
      <c r="D93" s="22"/>
      <c r="E93" s="22"/>
    </row>
    <row r="94" spans="1:5" s="13" customFormat="1" x14ac:dyDescent="0.2">
      <c r="A94" s="22"/>
      <c r="B94" s="22"/>
      <c r="C94" s="22"/>
      <c r="D94" s="22"/>
      <c r="E94" s="22"/>
    </row>
    <row r="95" spans="1:5" s="13" customFormat="1" x14ac:dyDescent="0.2">
      <c r="A95" s="22"/>
      <c r="B95" s="22"/>
      <c r="C95" s="22"/>
      <c r="D95" s="22"/>
      <c r="E95" s="22"/>
    </row>
    <row r="96" spans="1:5" s="13" customFormat="1" x14ac:dyDescent="0.2">
      <c r="A96" s="22"/>
      <c r="B96" s="22"/>
      <c r="C96" s="22"/>
      <c r="D96" s="22"/>
      <c r="E96" s="22"/>
    </row>
    <row r="97" spans="1:5" s="13" customFormat="1" x14ac:dyDescent="0.2">
      <c r="A97" s="22"/>
      <c r="B97" s="22"/>
      <c r="C97" s="22"/>
      <c r="D97" s="22"/>
      <c r="E97" s="22"/>
    </row>
    <row r="98" spans="1:5" s="13" customFormat="1" x14ac:dyDescent="0.2">
      <c r="A98" s="22"/>
      <c r="B98" s="22"/>
      <c r="C98" s="22"/>
      <c r="D98" s="22"/>
      <c r="E98" s="22"/>
    </row>
    <row r="99" spans="1:5" s="13" customFormat="1" x14ac:dyDescent="0.2">
      <c r="A99" s="22"/>
      <c r="B99" s="22"/>
      <c r="C99" s="22"/>
      <c r="D99" s="22"/>
      <c r="E99" s="22"/>
    </row>
    <row r="100" spans="1:5" s="13" customFormat="1" x14ac:dyDescent="0.2">
      <c r="A100" s="22"/>
      <c r="B100" s="22"/>
      <c r="C100" s="22"/>
      <c r="D100" s="22"/>
      <c r="E100" s="22"/>
    </row>
    <row r="101" spans="1:5" s="13" customFormat="1" x14ac:dyDescent="0.2">
      <c r="A101" s="22"/>
      <c r="B101" s="22"/>
      <c r="C101" s="22"/>
      <c r="D101" s="22"/>
      <c r="E101" s="22"/>
    </row>
    <row r="102" spans="1:5" s="13" customFormat="1" x14ac:dyDescent="0.2">
      <c r="A102" s="22"/>
      <c r="B102" s="22"/>
      <c r="C102" s="22"/>
      <c r="D102" s="22"/>
      <c r="E102" s="22"/>
    </row>
    <row r="103" spans="1:5" s="13" customFormat="1" x14ac:dyDescent="0.2">
      <c r="A103" s="22"/>
      <c r="B103" s="22"/>
      <c r="C103" s="22"/>
      <c r="D103" s="22"/>
      <c r="E103" s="22"/>
    </row>
    <row r="104" spans="1:5" s="13" customFormat="1" x14ac:dyDescent="0.2">
      <c r="A104" s="22"/>
      <c r="B104" s="22"/>
      <c r="C104" s="22"/>
      <c r="D104" s="22"/>
      <c r="E104" s="22"/>
    </row>
    <row r="105" spans="1:5" s="13" customFormat="1" x14ac:dyDescent="0.2">
      <c r="A105" s="22"/>
      <c r="B105" s="22"/>
      <c r="C105" s="22"/>
      <c r="D105" s="22"/>
      <c r="E105" s="22"/>
    </row>
    <row r="106" spans="1:5" s="13" customFormat="1" x14ac:dyDescent="0.2">
      <c r="A106" s="22"/>
      <c r="B106" s="22"/>
      <c r="C106" s="22"/>
      <c r="D106" s="22"/>
      <c r="E106" s="22"/>
    </row>
    <row r="107" spans="1:5" s="13" customFormat="1" x14ac:dyDescent="0.2">
      <c r="A107" s="22"/>
      <c r="B107" s="22"/>
      <c r="C107" s="22"/>
      <c r="D107" s="22"/>
      <c r="E107" s="22"/>
    </row>
    <row r="108" spans="1:5" s="13" customFormat="1" x14ac:dyDescent="0.2">
      <c r="A108" s="22"/>
      <c r="B108" s="22"/>
      <c r="C108" s="22"/>
      <c r="D108" s="22"/>
      <c r="E108" s="22"/>
    </row>
    <row r="109" spans="1:5" s="13" customFormat="1" x14ac:dyDescent="0.2">
      <c r="A109" s="22"/>
      <c r="B109" s="22"/>
      <c r="C109" s="22"/>
      <c r="D109" s="22"/>
      <c r="E109" s="22"/>
    </row>
  </sheetData>
  <sheetProtection selectLockedCells="1"/>
  <mergeCells count="37">
    <mergeCell ref="C35:E35"/>
    <mergeCell ref="C36:E36"/>
    <mergeCell ref="C37:E37"/>
    <mergeCell ref="C38:E38"/>
    <mergeCell ref="C31:E31"/>
    <mergeCell ref="C32:E32"/>
    <mergeCell ref="C33:E33"/>
    <mergeCell ref="C34:E34"/>
    <mergeCell ref="C30:E30"/>
    <mergeCell ref="C17:E17"/>
    <mergeCell ref="C18:E18"/>
    <mergeCell ref="C19:E19"/>
    <mergeCell ref="A25:I25"/>
    <mergeCell ref="C20:E20"/>
    <mergeCell ref="C21:E21"/>
    <mergeCell ref="C23:E23"/>
    <mergeCell ref="C11:E11"/>
    <mergeCell ref="C12:E12"/>
    <mergeCell ref="C26:E26"/>
    <mergeCell ref="C27:E27"/>
    <mergeCell ref="A29:I29"/>
    <mergeCell ref="F1:F2"/>
    <mergeCell ref="G1:G2"/>
    <mergeCell ref="I1:I2"/>
    <mergeCell ref="H1:H2"/>
    <mergeCell ref="C22:E22"/>
    <mergeCell ref="C13:E13"/>
    <mergeCell ref="A3:I3"/>
    <mergeCell ref="C4:E4"/>
    <mergeCell ref="C5:E5"/>
    <mergeCell ref="C6:E6"/>
    <mergeCell ref="C7:E7"/>
    <mergeCell ref="C8:E8"/>
    <mergeCell ref="A15:I15"/>
    <mergeCell ref="C16:E16"/>
    <mergeCell ref="C9:E9"/>
    <mergeCell ref="C10:E10"/>
  </mergeCells>
  <phoneticPr fontId="4" type="noConversion"/>
  <pageMargins left="0.75" right="0.75" top="1" bottom="1" header="0.5" footer="0.5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 tint="-4.9989318521683403E-2"/>
  </sheetPr>
  <dimension ref="A1:Z102"/>
  <sheetViews>
    <sheetView showGridLines="0" topLeftCell="B13" zoomScale="90" workbookViewId="0">
      <selection activeCell="G17" sqref="G17"/>
    </sheetView>
  </sheetViews>
  <sheetFormatPr defaultRowHeight="12.75" x14ac:dyDescent="0.2"/>
  <cols>
    <col min="1" max="1" width="18.42578125" customWidth="1"/>
    <col min="5" max="5" width="74.7109375" customWidth="1"/>
    <col min="6" max="6" width="14.42578125" customWidth="1"/>
    <col min="8" max="8" width="14.42578125" customWidth="1"/>
    <col min="9" max="9" width="16.28515625" customWidth="1"/>
    <col min="10" max="26" width="9.140625" style="13" customWidth="1"/>
  </cols>
  <sheetData>
    <row r="1" spans="1:9" ht="36" customHeight="1" x14ac:dyDescent="0.2">
      <c r="A1" s="351" t="s">
        <v>60</v>
      </c>
      <c r="B1" s="351"/>
      <c r="C1" s="351"/>
      <c r="D1" s="351"/>
      <c r="E1" s="352"/>
      <c r="F1" s="321" t="s">
        <v>1</v>
      </c>
      <c r="G1" s="323" t="s">
        <v>17</v>
      </c>
      <c r="H1" s="321" t="s">
        <v>19</v>
      </c>
      <c r="I1" s="325" t="s">
        <v>2</v>
      </c>
    </row>
    <row r="2" spans="1:9" ht="18.75" customHeight="1" thickBot="1" x14ac:dyDescent="0.25">
      <c r="A2" s="353"/>
      <c r="B2" s="353"/>
      <c r="C2" s="353"/>
      <c r="D2" s="353"/>
      <c r="E2" s="354"/>
      <c r="F2" s="322"/>
      <c r="G2" s="324"/>
      <c r="H2" s="322"/>
      <c r="I2" s="326"/>
    </row>
    <row r="3" spans="1:9" ht="24" customHeight="1" thickBot="1" x14ac:dyDescent="0.25">
      <c r="A3" s="355" t="s">
        <v>247</v>
      </c>
      <c r="B3" s="356"/>
      <c r="C3" s="356"/>
      <c r="D3" s="356"/>
      <c r="E3" s="356"/>
      <c r="F3" s="356"/>
      <c r="G3" s="356"/>
      <c r="H3" s="356"/>
      <c r="I3" s="357"/>
    </row>
    <row r="4" spans="1:9" ht="24" customHeight="1" x14ac:dyDescent="0.2">
      <c r="A4" s="163" t="s">
        <v>240</v>
      </c>
      <c r="B4" s="168" t="s">
        <v>67</v>
      </c>
      <c r="C4" s="169"/>
      <c r="D4" s="169"/>
      <c r="E4" s="170"/>
      <c r="F4" s="130">
        <v>230</v>
      </c>
      <c r="G4" s="83"/>
      <c r="H4" s="133">
        <f t="shared" ref="H4:H12" si="0">G4*F4</f>
        <v>0</v>
      </c>
      <c r="I4" s="107"/>
    </row>
    <row r="5" spans="1:9" ht="24" customHeight="1" x14ac:dyDescent="0.2">
      <c r="A5" s="149" t="s">
        <v>241</v>
      </c>
      <c r="B5" s="171" t="s">
        <v>270</v>
      </c>
      <c r="C5" s="172"/>
      <c r="D5" s="172"/>
      <c r="E5" s="173"/>
      <c r="F5" s="136">
        <v>275</v>
      </c>
      <c r="G5" s="84"/>
      <c r="H5" s="174">
        <f t="shared" si="0"/>
        <v>0</v>
      </c>
      <c r="I5" s="361"/>
    </row>
    <row r="6" spans="1:9" ht="24" customHeight="1" x14ac:dyDescent="0.2">
      <c r="A6" s="149" t="s">
        <v>242</v>
      </c>
      <c r="B6" s="171" t="s">
        <v>271</v>
      </c>
      <c r="C6" s="172"/>
      <c r="D6" s="172"/>
      <c r="E6" s="173"/>
      <c r="F6" s="136">
        <v>275</v>
      </c>
      <c r="G6" s="84"/>
      <c r="H6" s="174">
        <f t="shared" si="0"/>
        <v>0</v>
      </c>
      <c r="I6" s="362"/>
    </row>
    <row r="7" spans="1:9" ht="24" customHeight="1" x14ac:dyDescent="0.2">
      <c r="A7" s="149" t="s">
        <v>243</v>
      </c>
      <c r="B7" s="171" t="s">
        <v>272</v>
      </c>
      <c r="C7" s="172"/>
      <c r="D7" s="172"/>
      <c r="E7" s="173"/>
      <c r="F7" s="136">
        <v>275</v>
      </c>
      <c r="G7" s="84"/>
      <c r="H7" s="174">
        <f t="shared" si="0"/>
        <v>0</v>
      </c>
      <c r="I7" s="363"/>
    </row>
    <row r="8" spans="1:9" ht="24" customHeight="1" x14ac:dyDescent="0.2">
      <c r="A8" s="149" t="s">
        <v>244</v>
      </c>
      <c r="B8" s="171" t="s">
        <v>273</v>
      </c>
      <c r="C8" s="172"/>
      <c r="D8" s="172"/>
      <c r="E8" s="173"/>
      <c r="F8" s="136">
        <v>275</v>
      </c>
      <c r="G8" s="84"/>
      <c r="H8" s="174">
        <f t="shared" si="0"/>
        <v>0</v>
      </c>
      <c r="I8" s="114"/>
    </row>
    <row r="9" spans="1:9" ht="24" customHeight="1" x14ac:dyDescent="0.2">
      <c r="A9" s="149" t="s">
        <v>245</v>
      </c>
      <c r="B9" s="171" t="s">
        <v>274</v>
      </c>
      <c r="C9" s="172"/>
      <c r="D9" s="172"/>
      <c r="E9" s="173"/>
      <c r="F9" s="131">
        <v>140</v>
      </c>
      <c r="G9" s="84"/>
      <c r="H9" s="134">
        <f t="shared" si="0"/>
        <v>0</v>
      </c>
      <c r="I9" s="114"/>
    </row>
    <row r="10" spans="1:9" ht="24" customHeight="1" x14ac:dyDescent="0.2">
      <c r="A10" s="149" t="s">
        <v>229</v>
      </c>
      <c r="B10" s="175" t="s">
        <v>228</v>
      </c>
      <c r="C10" s="176"/>
      <c r="D10" s="176"/>
      <c r="E10" s="177"/>
      <c r="F10" s="131">
        <v>430</v>
      </c>
      <c r="G10" s="84"/>
      <c r="H10" s="134">
        <f t="shared" si="0"/>
        <v>0</v>
      </c>
      <c r="I10" s="114"/>
    </row>
    <row r="11" spans="1:9" ht="24" customHeight="1" x14ac:dyDescent="0.2">
      <c r="A11" s="149" t="s">
        <v>246</v>
      </c>
      <c r="B11" s="175" t="s">
        <v>68</v>
      </c>
      <c r="C11" s="176"/>
      <c r="D11" s="176"/>
      <c r="E11" s="177"/>
      <c r="F11" s="131">
        <v>140</v>
      </c>
      <c r="G11" s="84"/>
      <c r="H11" s="134">
        <f t="shared" si="0"/>
        <v>0</v>
      </c>
      <c r="I11" s="114"/>
    </row>
    <row r="12" spans="1:9" ht="24" customHeight="1" thickBot="1" x14ac:dyDescent="0.25">
      <c r="A12" s="178" t="s">
        <v>249</v>
      </c>
      <c r="B12" s="179" t="s">
        <v>248</v>
      </c>
      <c r="C12" s="180"/>
      <c r="D12" s="180"/>
      <c r="E12" s="181"/>
      <c r="F12" s="182">
        <v>190</v>
      </c>
      <c r="G12" s="99"/>
      <c r="H12" s="134">
        <f t="shared" si="0"/>
        <v>0</v>
      </c>
      <c r="I12" s="124"/>
    </row>
    <row r="13" spans="1:9" ht="24" customHeight="1" x14ac:dyDescent="0.2">
      <c r="A13" s="358" t="s">
        <v>73</v>
      </c>
      <c r="B13" s="359"/>
      <c r="C13" s="359"/>
      <c r="D13" s="359"/>
      <c r="E13" s="359"/>
      <c r="F13" s="359"/>
      <c r="G13" s="359"/>
      <c r="H13" s="359"/>
      <c r="I13" s="360"/>
    </row>
    <row r="14" spans="1:9" ht="24" customHeight="1" x14ac:dyDescent="0.2">
      <c r="A14" s="149" t="s">
        <v>250</v>
      </c>
      <c r="B14" s="171" t="s">
        <v>69</v>
      </c>
      <c r="C14" s="172"/>
      <c r="D14" s="172"/>
      <c r="E14" s="173"/>
      <c r="F14" s="131">
        <v>940</v>
      </c>
      <c r="G14" s="87"/>
      <c r="H14" s="131">
        <f t="shared" ref="H14:H20" si="1">G14*F14</f>
        <v>0</v>
      </c>
      <c r="I14" s="114"/>
    </row>
    <row r="15" spans="1:9" ht="24" customHeight="1" x14ac:dyDescent="0.2">
      <c r="A15" s="183" t="s">
        <v>251</v>
      </c>
      <c r="B15" s="171" t="s">
        <v>61</v>
      </c>
      <c r="C15" s="172"/>
      <c r="D15" s="172"/>
      <c r="E15" s="173"/>
      <c r="F15" s="131">
        <v>590</v>
      </c>
      <c r="G15" s="87"/>
      <c r="H15" s="131">
        <f t="shared" si="1"/>
        <v>0</v>
      </c>
      <c r="I15" s="152"/>
    </row>
    <row r="16" spans="1:9" ht="24" customHeight="1" x14ac:dyDescent="0.2">
      <c r="A16" s="149" t="s">
        <v>252</v>
      </c>
      <c r="B16" s="171" t="s">
        <v>262</v>
      </c>
      <c r="C16" s="172"/>
      <c r="D16" s="172"/>
      <c r="E16" s="173"/>
      <c r="F16" s="131">
        <v>6490</v>
      </c>
      <c r="G16" s="87"/>
      <c r="H16" s="131">
        <f t="shared" si="1"/>
        <v>0</v>
      </c>
      <c r="I16" s="152"/>
    </row>
    <row r="17" spans="1:26" ht="24" customHeight="1" x14ac:dyDescent="0.2">
      <c r="A17" s="149" t="s">
        <v>253</v>
      </c>
      <c r="B17" s="171" t="s">
        <v>70</v>
      </c>
      <c r="C17" s="172"/>
      <c r="D17" s="172"/>
      <c r="E17" s="173"/>
      <c r="F17" s="131">
        <v>2550</v>
      </c>
      <c r="G17" s="87"/>
      <c r="H17" s="131">
        <f t="shared" si="1"/>
        <v>0</v>
      </c>
      <c r="I17" s="152"/>
    </row>
    <row r="18" spans="1:26" ht="24" customHeight="1" x14ac:dyDescent="0.2">
      <c r="A18" s="149" t="s">
        <v>255</v>
      </c>
      <c r="B18" s="171" t="s">
        <v>256</v>
      </c>
      <c r="C18" s="172"/>
      <c r="D18" s="172"/>
      <c r="E18" s="173"/>
      <c r="F18" s="131">
        <v>699</v>
      </c>
      <c r="G18" s="87"/>
      <c r="H18" s="131">
        <f t="shared" si="1"/>
        <v>0</v>
      </c>
      <c r="I18" s="152"/>
    </row>
    <row r="19" spans="1:26" ht="24" customHeight="1" x14ac:dyDescent="0.2">
      <c r="A19" s="149" t="s">
        <v>254</v>
      </c>
      <c r="B19" s="171" t="s">
        <v>71</v>
      </c>
      <c r="C19" s="172"/>
      <c r="D19" s="172"/>
      <c r="E19" s="173"/>
      <c r="F19" s="131">
        <v>1900</v>
      </c>
      <c r="G19" s="87"/>
      <c r="H19" s="131">
        <f t="shared" si="1"/>
        <v>0</v>
      </c>
      <c r="I19" s="152" t="s">
        <v>62</v>
      </c>
    </row>
    <row r="20" spans="1:26" ht="24" customHeight="1" thickBot="1" x14ac:dyDescent="0.25">
      <c r="A20" s="154" t="s">
        <v>63</v>
      </c>
      <c r="B20" s="179" t="s">
        <v>263</v>
      </c>
      <c r="C20" s="180"/>
      <c r="D20" s="180"/>
      <c r="E20" s="181"/>
      <c r="F20" s="132">
        <v>8200</v>
      </c>
      <c r="G20" s="88"/>
      <c r="H20" s="132">
        <f t="shared" si="1"/>
        <v>0</v>
      </c>
      <c r="I20" s="115" t="s">
        <v>264</v>
      </c>
    </row>
    <row r="21" spans="1:26" ht="24" customHeight="1" x14ac:dyDescent="0.2">
      <c r="A21" s="358" t="s">
        <v>74</v>
      </c>
      <c r="B21" s="359"/>
      <c r="C21" s="359"/>
      <c r="D21" s="359"/>
      <c r="E21" s="359"/>
      <c r="F21" s="359"/>
      <c r="G21" s="359"/>
      <c r="H21" s="359"/>
      <c r="I21" s="360"/>
    </row>
    <row r="22" spans="1:26" ht="24" customHeight="1" x14ac:dyDescent="0.2">
      <c r="A22" s="184" t="s">
        <v>257</v>
      </c>
      <c r="B22" s="185" t="s">
        <v>64</v>
      </c>
      <c r="C22" s="186"/>
      <c r="D22" s="186"/>
      <c r="E22" s="187"/>
      <c r="F22" s="131">
        <v>5200</v>
      </c>
      <c r="G22" s="87"/>
      <c r="H22" s="131">
        <f>G22*F22</f>
        <v>0</v>
      </c>
      <c r="I22" s="114"/>
    </row>
    <row r="23" spans="1:26" ht="24" customHeight="1" x14ac:dyDescent="0.2">
      <c r="A23" s="184" t="s">
        <v>258</v>
      </c>
      <c r="B23" s="185" t="s">
        <v>265</v>
      </c>
      <c r="C23" s="186"/>
      <c r="D23" s="186"/>
      <c r="E23" s="187"/>
      <c r="F23" s="131">
        <v>2890</v>
      </c>
      <c r="G23" s="87"/>
      <c r="H23" s="131">
        <f>G23*F23</f>
        <v>0</v>
      </c>
      <c r="I23" s="114"/>
    </row>
    <row r="24" spans="1:26" ht="24" customHeight="1" x14ac:dyDescent="0.2">
      <c r="A24" s="184" t="s">
        <v>259</v>
      </c>
      <c r="B24" s="185" t="s">
        <v>266</v>
      </c>
      <c r="C24" s="186"/>
      <c r="D24" s="186"/>
      <c r="E24" s="187"/>
      <c r="F24" s="131">
        <v>2550</v>
      </c>
      <c r="G24" s="87"/>
      <c r="H24" s="131">
        <f>G24*F24</f>
        <v>0</v>
      </c>
      <c r="I24" s="114"/>
    </row>
    <row r="25" spans="1:26" ht="24" customHeight="1" x14ac:dyDescent="0.2">
      <c r="A25" s="184" t="s">
        <v>260</v>
      </c>
      <c r="B25" s="185" t="s">
        <v>267</v>
      </c>
      <c r="C25" s="186"/>
      <c r="D25" s="186"/>
      <c r="E25" s="187"/>
      <c r="F25" s="131">
        <v>5945</v>
      </c>
      <c r="G25" s="87"/>
      <c r="H25" s="131">
        <f>G25*F25</f>
        <v>0</v>
      </c>
      <c r="I25" s="114"/>
    </row>
    <row r="26" spans="1:26" ht="24" customHeight="1" thickBot="1" x14ac:dyDescent="0.25">
      <c r="A26" s="188" t="s">
        <v>261</v>
      </c>
      <c r="B26" s="189" t="s">
        <v>268</v>
      </c>
      <c r="C26" s="189"/>
      <c r="D26" s="189"/>
      <c r="E26" s="189"/>
      <c r="F26" s="132">
        <v>2340</v>
      </c>
      <c r="G26" s="88"/>
      <c r="H26" s="132">
        <f>G26*F26</f>
        <v>0</v>
      </c>
      <c r="I26" s="115"/>
    </row>
    <row r="27" spans="1:26" ht="24" hidden="1" customHeight="1" thickBot="1" x14ac:dyDescent="0.25">
      <c r="A27" s="371" t="s">
        <v>81</v>
      </c>
      <c r="B27" s="372"/>
      <c r="C27" s="372"/>
      <c r="D27" s="372"/>
      <c r="E27" s="372"/>
      <c r="F27" s="372"/>
      <c r="G27" s="372"/>
      <c r="H27" s="372"/>
      <c r="I27" s="373"/>
    </row>
    <row r="28" spans="1:26" s="1" customFormat="1" ht="24" hidden="1" customHeight="1" x14ac:dyDescent="0.2">
      <c r="A28" s="93" t="s">
        <v>75</v>
      </c>
      <c r="B28" s="368" t="s">
        <v>76</v>
      </c>
      <c r="C28" s="369"/>
      <c r="D28" s="369"/>
      <c r="E28" s="370"/>
      <c r="F28" s="94">
        <v>10.84</v>
      </c>
      <c r="G28" s="95"/>
      <c r="H28" s="96">
        <f>F28*G28</f>
        <v>0</v>
      </c>
      <c r="I28" s="97" t="s">
        <v>83</v>
      </c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26" s="1" customFormat="1" ht="24" hidden="1" customHeight="1" x14ac:dyDescent="0.2">
      <c r="A29" s="24" t="s">
        <v>77</v>
      </c>
      <c r="B29" s="365" t="s">
        <v>78</v>
      </c>
      <c r="C29" s="366"/>
      <c r="D29" s="366"/>
      <c r="E29" s="367"/>
      <c r="F29" s="26">
        <v>3.52</v>
      </c>
      <c r="G29" s="89"/>
      <c r="H29" s="26">
        <f>F29*G29</f>
        <v>0</v>
      </c>
      <c r="I29" s="25" t="s">
        <v>83</v>
      </c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s="1" customFormat="1" ht="24" hidden="1" customHeight="1" x14ac:dyDescent="0.2">
      <c r="A30" s="24" t="s">
        <v>79</v>
      </c>
      <c r="B30" s="365" t="s">
        <v>80</v>
      </c>
      <c r="C30" s="366"/>
      <c r="D30" s="366"/>
      <c r="E30" s="367"/>
      <c r="F30" s="26">
        <v>12.41</v>
      </c>
      <c r="G30" s="89"/>
      <c r="H30" s="26">
        <f>F30*G30</f>
        <v>0</v>
      </c>
      <c r="I30" s="25" t="s">
        <v>83</v>
      </c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1:26" s="1" customFormat="1" ht="24" hidden="1" customHeight="1" thickBot="1" x14ac:dyDescent="0.25">
      <c r="A31" s="27" t="s">
        <v>216</v>
      </c>
      <c r="B31" s="364" t="s">
        <v>217</v>
      </c>
      <c r="C31" s="364"/>
      <c r="D31" s="364"/>
      <c r="E31" s="364"/>
      <c r="F31" s="28">
        <v>9.9600000000000009</v>
      </c>
      <c r="G31" s="90"/>
      <c r="H31" s="28">
        <f>F31*G31</f>
        <v>0</v>
      </c>
      <c r="I31" s="29" t="s">
        <v>83</v>
      </c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s="47" customFormat="1" ht="24.75" customHeight="1" x14ac:dyDescent="0.2">
      <c r="A32" s="30"/>
      <c r="B32" s="31"/>
      <c r="C32" s="12"/>
      <c r="D32" s="32"/>
      <c r="E32" s="190"/>
      <c r="F32" s="191" t="s">
        <v>269</v>
      </c>
      <c r="G32" s="192">
        <f>SUM(G4:G12)</f>
        <v>0</v>
      </c>
      <c r="H32" s="193">
        <f>SUM(H4:H12)</f>
        <v>0</v>
      </c>
      <c r="I32" s="14"/>
    </row>
    <row r="33" spans="1:9" s="47" customFormat="1" ht="24.75" customHeight="1" x14ac:dyDescent="0.2">
      <c r="A33" s="30"/>
      <c r="B33" s="31"/>
      <c r="C33" s="12"/>
      <c r="D33" s="32"/>
      <c r="E33" s="190"/>
      <c r="F33" s="191" t="s">
        <v>65</v>
      </c>
      <c r="G33" s="192">
        <f>SUM(G14:G20)</f>
        <v>0</v>
      </c>
      <c r="H33" s="193">
        <f>SUM(H14:H20)</f>
        <v>0</v>
      </c>
      <c r="I33" s="14"/>
    </row>
    <row r="34" spans="1:9" s="47" customFormat="1" ht="24.75" customHeight="1" x14ac:dyDescent="0.2">
      <c r="A34" s="30"/>
      <c r="B34" s="31"/>
      <c r="C34" s="12"/>
      <c r="D34" s="32"/>
      <c r="E34" s="190"/>
      <c r="F34" s="191" t="s">
        <v>66</v>
      </c>
      <c r="G34" s="192">
        <f>SUM(G22:G26)</f>
        <v>0</v>
      </c>
      <c r="H34" s="193">
        <f>SUM(H22:H26)</f>
        <v>0</v>
      </c>
      <c r="I34" s="14"/>
    </row>
    <row r="35" spans="1:9" s="47" customFormat="1" ht="24.75" hidden="1" customHeight="1" thickBot="1" x14ac:dyDescent="0.25">
      <c r="E35" s="48"/>
      <c r="F35" s="34" t="s">
        <v>82</v>
      </c>
      <c r="G35" s="49">
        <f>SUM(G28:G31)</f>
        <v>0</v>
      </c>
      <c r="H35" s="50">
        <f>SUM(H28:H31)</f>
        <v>0</v>
      </c>
    </row>
    <row r="36" spans="1:9" x14ac:dyDescent="0.2">
      <c r="A36" s="13"/>
      <c r="B36" s="13"/>
      <c r="C36" s="13"/>
      <c r="D36" s="13"/>
      <c r="E36" s="13"/>
      <c r="F36" s="13"/>
      <c r="G36" s="13"/>
      <c r="H36" s="13"/>
      <c r="I36" s="13"/>
    </row>
    <row r="37" spans="1:9" x14ac:dyDescent="0.2">
      <c r="A37" s="13"/>
      <c r="B37" s="13"/>
      <c r="C37" s="13"/>
      <c r="D37" s="13"/>
      <c r="E37" s="13"/>
      <c r="F37" s="13"/>
      <c r="G37" s="13"/>
      <c r="H37" s="13"/>
      <c r="I37" s="13"/>
    </row>
    <row r="38" spans="1:9" x14ac:dyDescent="0.2">
      <c r="A38" s="13"/>
      <c r="B38" s="13"/>
      <c r="C38" s="13"/>
      <c r="D38" s="13"/>
      <c r="E38" s="13"/>
      <c r="F38" s="13"/>
      <c r="G38" s="13"/>
      <c r="H38" s="13"/>
      <c r="I38" s="13"/>
    </row>
    <row r="39" spans="1:9" x14ac:dyDescent="0.2">
      <c r="A39" s="13"/>
      <c r="B39" s="13"/>
      <c r="C39" s="13"/>
      <c r="D39" s="13"/>
      <c r="E39" s="13"/>
      <c r="F39" s="13"/>
      <c r="G39" s="13"/>
      <c r="H39" s="13"/>
      <c r="I39" s="13"/>
    </row>
    <row r="40" spans="1:9" x14ac:dyDescent="0.2">
      <c r="A40" s="13"/>
      <c r="B40" s="13"/>
      <c r="C40" s="13"/>
      <c r="D40" s="13"/>
      <c r="E40" s="13"/>
      <c r="F40" s="13"/>
      <c r="G40" s="13"/>
      <c r="H40" s="13"/>
      <c r="I40" s="13"/>
    </row>
    <row r="41" spans="1:9" x14ac:dyDescent="0.2">
      <c r="A41" s="13"/>
      <c r="B41" s="13"/>
      <c r="C41" s="13"/>
      <c r="D41" s="13"/>
      <c r="E41" s="13"/>
      <c r="F41" s="13"/>
      <c r="G41" s="13"/>
      <c r="H41" s="13"/>
      <c r="I41" s="13"/>
    </row>
    <row r="42" spans="1:9" x14ac:dyDescent="0.2">
      <c r="A42" s="13"/>
      <c r="B42" s="13"/>
      <c r="C42" s="13"/>
      <c r="D42" s="13"/>
      <c r="E42" s="13"/>
      <c r="F42" s="13"/>
      <c r="G42" s="13"/>
      <c r="H42" s="13"/>
      <c r="I42" s="13"/>
    </row>
    <row r="43" spans="1:9" x14ac:dyDescent="0.2">
      <c r="A43" s="13"/>
      <c r="B43" s="13"/>
      <c r="C43" s="13"/>
      <c r="D43" s="13"/>
      <c r="E43" s="13"/>
      <c r="F43" s="13"/>
      <c r="G43" s="13"/>
      <c r="H43" s="13"/>
      <c r="I43" s="13"/>
    </row>
    <row r="44" spans="1:9" x14ac:dyDescent="0.2">
      <c r="A44" s="13"/>
      <c r="B44" s="13"/>
      <c r="C44" s="13"/>
      <c r="D44" s="13"/>
      <c r="E44" s="13"/>
      <c r="F44" s="13"/>
      <c r="G44" s="13"/>
      <c r="H44" s="13"/>
      <c r="I44" s="13"/>
    </row>
    <row r="45" spans="1:9" x14ac:dyDescent="0.2">
      <c r="A45" s="13"/>
      <c r="B45" s="13"/>
      <c r="C45" s="13"/>
      <c r="D45" s="13"/>
      <c r="E45" s="13"/>
      <c r="F45" s="13"/>
      <c r="G45" s="13"/>
      <c r="H45" s="13"/>
      <c r="I45" s="13"/>
    </row>
    <row r="46" spans="1:9" x14ac:dyDescent="0.2">
      <c r="A46" s="13"/>
      <c r="B46" s="13"/>
      <c r="C46" s="13"/>
      <c r="D46" s="13"/>
      <c r="E46" s="13"/>
      <c r="F46" s="13"/>
      <c r="G46" s="13"/>
      <c r="H46" s="13"/>
      <c r="I46" s="13"/>
    </row>
    <row r="47" spans="1:9" x14ac:dyDescent="0.2">
      <c r="A47" s="13"/>
      <c r="B47" s="13"/>
      <c r="C47" s="13"/>
      <c r="D47" s="13"/>
      <c r="E47" s="13"/>
      <c r="F47" s="13"/>
      <c r="G47" s="13"/>
      <c r="H47" s="13"/>
      <c r="I47" s="13"/>
    </row>
    <row r="48" spans="1:9" x14ac:dyDescent="0.2">
      <c r="A48" s="13"/>
      <c r="B48" s="13"/>
      <c r="C48" s="13"/>
      <c r="D48" s="13"/>
      <c r="E48" s="13"/>
      <c r="F48" s="13"/>
      <c r="G48" s="13"/>
      <c r="H48" s="13"/>
      <c r="I48" s="13"/>
    </row>
    <row r="49" spans="1:9" x14ac:dyDescent="0.2">
      <c r="A49" s="13"/>
      <c r="B49" s="13"/>
      <c r="C49" s="13"/>
      <c r="D49" s="13"/>
      <c r="E49" s="13"/>
      <c r="F49" s="13"/>
      <c r="G49" s="13"/>
      <c r="H49" s="13"/>
      <c r="I49" s="13"/>
    </row>
    <row r="50" spans="1:9" x14ac:dyDescent="0.2">
      <c r="A50" s="13"/>
      <c r="B50" s="13"/>
      <c r="C50" s="13"/>
      <c r="D50" s="13"/>
      <c r="E50" s="13"/>
      <c r="F50" s="13"/>
      <c r="G50" s="13"/>
      <c r="H50" s="13"/>
      <c r="I50" s="13"/>
    </row>
    <row r="51" spans="1:9" x14ac:dyDescent="0.2">
      <c r="A51" s="13"/>
      <c r="B51" s="13"/>
      <c r="C51" s="13"/>
      <c r="D51" s="13"/>
      <c r="E51" s="13"/>
      <c r="F51" s="13"/>
      <c r="G51" s="13"/>
      <c r="H51" s="13"/>
      <c r="I51" s="13"/>
    </row>
    <row r="52" spans="1:9" x14ac:dyDescent="0.2">
      <c r="A52" s="13"/>
      <c r="B52" s="13"/>
      <c r="C52" s="13"/>
      <c r="D52" s="13"/>
      <c r="E52" s="13"/>
      <c r="F52" s="13"/>
      <c r="G52" s="13"/>
      <c r="H52" s="13"/>
      <c r="I52" s="13"/>
    </row>
    <row r="53" spans="1:9" x14ac:dyDescent="0.2">
      <c r="A53" s="13"/>
      <c r="B53" s="13"/>
      <c r="C53" s="13"/>
      <c r="D53" s="13"/>
      <c r="E53" s="13"/>
      <c r="F53" s="13"/>
      <c r="G53" s="13"/>
      <c r="H53" s="13"/>
      <c r="I53" s="13"/>
    </row>
    <row r="54" spans="1:9" x14ac:dyDescent="0.2">
      <c r="A54" s="13"/>
      <c r="B54" s="13"/>
      <c r="C54" s="13"/>
      <c r="D54" s="13"/>
      <c r="E54" s="13"/>
      <c r="F54" s="13"/>
      <c r="G54" s="13"/>
      <c r="H54" s="13"/>
      <c r="I54" s="13"/>
    </row>
    <row r="55" spans="1:9" x14ac:dyDescent="0.2">
      <c r="A55" s="13"/>
      <c r="B55" s="13"/>
      <c r="C55" s="13"/>
      <c r="D55" s="13"/>
      <c r="E55" s="13"/>
      <c r="F55" s="13"/>
      <c r="G55" s="13"/>
      <c r="H55" s="13"/>
      <c r="I55" s="13"/>
    </row>
    <row r="56" spans="1:9" x14ac:dyDescent="0.2">
      <c r="A56" s="13"/>
      <c r="B56" s="13"/>
      <c r="C56" s="13"/>
      <c r="D56" s="13"/>
      <c r="E56" s="13"/>
      <c r="F56" s="13"/>
      <c r="G56" s="13"/>
      <c r="H56" s="13"/>
      <c r="I56" s="13"/>
    </row>
    <row r="57" spans="1:9" x14ac:dyDescent="0.2">
      <c r="A57" s="13"/>
      <c r="B57" s="13"/>
      <c r="C57" s="13"/>
      <c r="D57" s="13"/>
      <c r="E57" s="13"/>
      <c r="F57" s="13"/>
      <c r="G57" s="13"/>
      <c r="H57" s="13"/>
      <c r="I57" s="13"/>
    </row>
    <row r="58" spans="1:9" x14ac:dyDescent="0.2">
      <c r="A58" s="13"/>
      <c r="B58" s="13"/>
      <c r="C58" s="13"/>
      <c r="D58" s="13"/>
      <c r="E58" s="13"/>
      <c r="F58" s="13"/>
      <c r="G58" s="13"/>
      <c r="H58" s="13"/>
      <c r="I58" s="13"/>
    </row>
    <row r="59" spans="1:9" x14ac:dyDescent="0.2">
      <c r="A59" s="13"/>
      <c r="B59" s="13"/>
      <c r="C59" s="13"/>
      <c r="D59" s="13"/>
      <c r="E59" s="13"/>
      <c r="F59" s="13"/>
      <c r="G59" s="13"/>
      <c r="H59" s="13"/>
      <c r="I59" s="13"/>
    </row>
    <row r="60" spans="1:9" x14ac:dyDescent="0.2">
      <c r="A60" s="13"/>
      <c r="B60" s="13"/>
      <c r="C60" s="13"/>
      <c r="D60" s="13"/>
      <c r="E60" s="13"/>
      <c r="F60" s="13"/>
      <c r="G60" s="13"/>
      <c r="H60" s="13"/>
      <c r="I60" s="13"/>
    </row>
    <row r="61" spans="1:9" x14ac:dyDescent="0.2">
      <c r="A61" s="13"/>
      <c r="B61" s="13"/>
      <c r="C61" s="13"/>
      <c r="D61" s="13"/>
      <c r="E61" s="13"/>
      <c r="F61" s="13"/>
      <c r="G61" s="13"/>
      <c r="H61" s="13"/>
      <c r="I61" s="13"/>
    </row>
    <row r="62" spans="1:9" x14ac:dyDescent="0.2">
      <c r="A62" s="13"/>
      <c r="B62" s="13"/>
      <c r="C62" s="13"/>
      <c r="D62" s="13"/>
      <c r="E62" s="13"/>
      <c r="F62" s="13"/>
      <c r="G62" s="13"/>
      <c r="H62" s="13"/>
      <c r="I62" s="13"/>
    </row>
    <row r="63" spans="1:9" x14ac:dyDescent="0.2">
      <c r="A63" s="13"/>
      <c r="B63" s="13"/>
      <c r="C63" s="13"/>
      <c r="D63" s="13"/>
      <c r="E63" s="13"/>
      <c r="F63" s="13"/>
      <c r="G63" s="13"/>
      <c r="H63" s="13"/>
      <c r="I63" s="13"/>
    </row>
    <row r="64" spans="1:9" x14ac:dyDescent="0.2">
      <c r="A64" s="13"/>
      <c r="B64" s="13"/>
      <c r="C64" s="13"/>
      <c r="D64" s="13"/>
      <c r="E64" s="13"/>
      <c r="F64" s="13"/>
      <c r="G64" s="13"/>
      <c r="H64" s="13"/>
      <c r="I64" s="13"/>
    </row>
    <row r="65" s="13" customFormat="1" x14ac:dyDescent="0.2"/>
    <row r="66" s="13" customFormat="1" x14ac:dyDescent="0.2"/>
    <row r="67" s="13" customFormat="1" x14ac:dyDescent="0.2"/>
    <row r="68" s="13" customFormat="1" x14ac:dyDescent="0.2"/>
    <row r="69" s="13" customFormat="1" x14ac:dyDescent="0.2"/>
    <row r="70" s="13" customFormat="1" x14ac:dyDescent="0.2"/>
    <row r="71" s="13" customFormat="1" x14ac:dyDescent="0.2"/>
    <row r="72" s="13" customFormat="1" x14ac:dyDescent="0.2"/>
    <row r="73" s="13" customFormat="1" x14ac:dyDescent="0.2"/>
    <row r="74" s="13" customFormat="1" x14ac:dyDescent="0.2"/>
    <row r="75" s="13" customFormat="1" x14ac:dyDescent="0.2"/>
    <row r="76" s="13" customFormat="1" x14ac:dyDescent="0.2"/>
    <row r="77" s="13" customFormat="1" x14ac:dyDescent="0.2"/>
    <row r="78" s="13" customFormat="1" x14ac:dyDescent="0.2"/>
    <row r="79" s="13" customFormat="1" x14ac:dyDescent="0.2"/>
    <row r="80" s="13" customFormat="1" x14ac:dyDescent="0.2"/>
    <row r="81" s="13" customFormat="1" x14ac:dyDescent="0.2"/>
    <row r="82" s="13" customFormat="1" x14ac:dyDescent="0.2"/>
    <row r="83" s="13" customFormat="1" x14ac:dyDescent="0.2"/>
    <row r="84" s="13" customFormat="1" x14ac:dyDescent="0.2"/>
    <row r="85" s="13" customFormat="1" x14ac:dyDescent="0.2"/>
    <row r="86" s="13" customFormat="1" x14ac:dyDescent="0.2"/>
    <row r="87" s="13" customFormat="1" x14ac:dyDescent="0.2"/>
    <row r="88" s="13" customFormat="1" x14ac:dyDescent="0.2"/>
    <row r="89" s="13" customFormat="1" x14ac:dyDescent="0.2"/>
    <row r="90" s="13" customFormat="1" x14ac:dyDescent="0.2"/>
    <row r="91" s="13" customFormat="1" x14ac:dyDescent="0.2"/>
    <row r="92" s="13" customFormat="1" x14ac:dyDescent="0.2"/>
    <row r="93" s="13" customFormat="1" x14ac:dyDescent="0.2"/>
    <row r="94" s="13" customFormat="1" x14ac:dyDescent="0.2"/>
    <row r="95" s="13" customFormat="1" x14ac:dyDescent="0.2"/>
    <row r="96" s="13" customFormat="1" x14ac:dyDescent="0.2"/>
    <row r="97" s="13" customFormat="1" x14ac:dyDescent="0.2"/>
    <row r="98" s="13" customFormat="1" x14ac:dyDescent="0.2"/>
    <row r="99" s="13" customFormat="1" x14ac:dyDescent="0.2"/>
    <row r="100" s="13" customFormat="1" x14ac:dyDescent="0.2"/>
    <row r="101" s="13" customFormat="1" x14ac:dyDescent="0.2"/>
    <row r="102" s="13" customFormat="1" x14ac:dyDescent="0.2"/>
  </sheetData>
  <sheetProtection selectLockedCells="1"/>
  <mergeCells count="14">
    <mergeCell ref="B31:E31"/>
    <mergeCell ref="B30:E30"/>
    <mergeCell ref="B29:E29"/>
    <mergeCell ref="B28:E28"/>
    <mergeCell ref="A21:I21"/>
    <mergeCell ref="A27:I27"/>
    <mergeCell ref="A1:E2"/>
    <mergeCell ref="A3:I3"/>
    <mergeCell ref="A13:I13"/>
    <mergeCell ref="I5:I7"/>
    <mergeCell ref="F1:F2"/>
    <mergeCell ref="G1:G2"/>
    <mergeCell ref="I1:I2"/>
    <mergeCell ref="H1:H2"/>
  </mergeCells>
  <phoneticPr fontId="4" type="noConversion"/>
  <pageMargins left="0.75" right="0.75" top="1" bottom="1" header="0.5" footer="0.5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 tint="-4.9989318521683403E-2"/>
  </sheetPr>
  <dimension ref="A1:Z97"/>
  <sheetViews>
    <sheetView showGridLines="0" zoomScale="90" workbookViewId="0">
      <selection activeCell="G4" sqref="G4"/>
    </sheetView>
  </sheetViews>
  <sheetFormatPr defaultRowHeight="12.75" x14ac:dyDescent="0.2"/>
  <cols>
    <col min="1" max="1" width="18.42578125" customWidth="1"/>
    <col min="5" max="5" width="74.7109375" customWidth="1"/>
    <col min="6" max="6" width="14.42578125" customWidth="1"/>
    <col min="8" max="8" width="14.42578125" customWidth="1"/>
    <col min="9" max="9" width="33.7109375" customWidth="1"/>
    <col min="10" max="26" width="9.140625" style="13" customWidth="1"/>
  </cols>
  <sheetData>
    <row r="1" spans="1:9" ht="36" customHeight="1" x14ac:dyDescent="0.2">
      <c r="A1" s="351" t="s">
        <v>189</v>
      </c>
      <c r="B1" s="351"/>
      <c r="C1" s="351"/>
      <c r="D1" s="351"/>
      <c r="E1" s="352"/>
      <c r="F1" s="321" t="s">
        <v>1</v>
      </c>
      <c r="G1" s="323" t="s">
        <v>17</v>
      </c>
      <c r="H1" s="321" t="s">
        <v>19</v>
      </c>
      <c r="I1" s="325" t="s">
        <v>2</v>
      </c>
    </row>
    <row r="2" spans="1:9" ht="18.75" customHeight="1" thickBot="1" x14ac:dyDescent="0.25">
      <c r="A2" s="353"/>
      <c r="B2" s="353"/>
      <c r="C2" s="353"/>
      <c r="D2" s="353"/>
      <c r="E2" s="354"/>
      <c r="F2" s="322"/>
      <c r="G2" s="324"/>
      <c r="H2" s="322"/>
      <c r="I2" s="326"/>
    </row>
    <row r="3" spans="1:9" ht="24" customHeight="1" thickBot="1" x14ac:dyDescent="0.25">
      <c r="A3" s="374" t="s">
        <v>72</v>
      </c>
      <c r="B3" s="375"/>
      <c r="C3" s="375"/>
      <c r="D3" s="375"/>
      <c r="E3" s="375"/>
      <c r="F3" s="375"/>
      <c r="G3" s="375"/>
      <c r="H3" s="375"/>
      <c r="I3" s="376"/>
    </row>
    <row r="4" spans="1:9" ht="24" customHeight="1" x14ac:dyDescent="0.2">
      <c r="A4" s="163" t="s">
        <v>84</v>
      </c>
      <c r="B4" s="168" t="s">
        <v>85</v>
      </c>
      <c r="C4" s="169"/>
      <c r="D4" s="169"/>
      <c r="E4" s="170"/>
      <c r="F4" s="130">
        <v>180</v>
      </c>
      <c r="G4" s="83"/>
      <c r="H4" s="133">
        <f t="shared" ref="H4:H9" si="0">G4*F4</f>
        <v>0</v>
      </c>
      <c r="I4" s="107" t="s">
        <v>86</v>
      </c>
    </row>
    <row r="5" spans="1:9" ht="24" customHeight="1" x14ac:dyDescent="0.2">
      <c r="A5" s="149" t="s">
        <v>87</v>
      </c>
      <c r="B5" s="171" t="s">
        <v>88</v>
      </c>
      <c r="C5" s="172"/>
      <c r="D5" s="172"/>
      <c r="E5" s="173"/>
      <c r="F5" s="136">
        <v>180</v>
      </c>
      <c r="G5" s="84"/>
      <c r="H5" s="174">
        <f t="shared" si="0"/>
        <v>0</v>
      </c>
      <c r="I5" s="194" t="s">
        <v>86</v>
      </c>
    </row>
    <row r="6" spans="1:9" ht="24" customHeight="1" x14ac:dyDescent="0.2">
      <c r="A6" s="149" t="s">
        <v>89</v>
      </c>
      <c r="B6" s="171" t="s">
        <v>90</v>
      </c>
      <c r="C6" s="172"/>
      <c r="D6" s="172"/>
      <c r="E6" s="173"/>
      <c r="F6" s="136">
        <v>230</v>
      </c>
      <c r="G6" s="84"/>
      <c r="H6" s="174">
        <f t="shared" si="0"/>
        <v>0</v>
      </c>
      <c r="I6" s="194" t="s">
        <v>91</v>
      </c>
    </row>
    <row r="7" spans="1:9" ht="24" customHeight="1" x14ac:dyDescent="0.2">
      <c r="A7" s="149" t="s">
        <v>92</v>
      </c>
      <c r="B7" s="171" t="s">
        <v>93</v>
      </c>
      <c r="C7" s="172"/>
      <c r="D7" s="172"/>
      <c r="E7" s="173"/>
      <c r="F7" s="136">
        <v>230</v>
      </c>
      <c r="G7" s="84"/>
      <c r="H7" s="174">
        <f t="shared" si="0"/>
        <v>0</v>
      </c>
      <c r="I7" s="194" t="s">
        <v>91</v>
      </c>
    </row>
    <row r="8" spans="1:9" ht="24" customHeight="1" x14ac:dyDescent="0.2">
      <c r="A8" s="149" t="s">
        <v>94</v>
      </c>
      <c r="B8" s="171" t="s">
        <v>95</v>
      </c>
      <c r="C8" s="172"/>
      <c r="D8" s="172"/>
      <c r="E8" s="173"/>
      <c r="F8" s="136">
        <v>195</v>
      </c>
      <c r="G8" s="84"/>
      <c r="H8" s="174">
        <f t="shared" si="0"/>
        <v>0</v>
      </c>
      <c r="I8" s="114" t="s">
        <v>86</v>
      </c>
    </row>
    <row r="9" spans="1:9" ht="24" customHeight="1" thickBot="1" x14ac:dyDescent="0.25">
      <c r="A9" s="154" t="s">
        <v>96</v>
      </c>
      <c r="B9" s="179" t="s">
        <v>97</v>
      </c>
      <c r="C9" s="180"/>
      <c r="D9" s="180"/>
      <c r="E9" s="181"/>
      <c r="F9" s="132">
        <v>195</v>
      </c>
      <c r="G9" s="85"/>
      <c r="H9" s="135">
        <f t="shared" si="0"/>
        <v>0</v>
      </c>
      <c r="I9" s="115" t="s">
        <v>86</v>
      </c>
    </row>
    <row r="10" spans="1:9" ht="24" customHeight="1" thickBot="1" x14ac:dyDescent="0.25">
      <c r="A10" s="30"/>
      <c r="B10" s="31"/>
      <c r="C10" s="12"/>
      <c r="D10" s="32"/>
      <c r="E10" s="51"/>
      <c r="F10" s="195" t="s">
        <v>18</v>
      </c>
      <c r="G10" s="196">
        <f>SUM(G4:G9)</f>
        <v>0</v>
      </c>
      <c r="H10" s="197">
        <f>SUM(H4:H9)</f>
        <v>0</v>
      </c>
      <c r="I10" s="14"/>
    </row>
    <row r="11" spans="1:9" x14ac:dyDescent="0.2">
      <c r="A11" s="13"/>
      <c r="B11" s="13"/>
      <c r="C11" s="13"/>
      <c r="D11" s="13"/>
      <c r="E11" s="13"/>
      <c r="F11" s="13"/>
      <c r="G11" s="13"/>
      <c r="H11" s="13"/>
      <c r="I11" s="13"/>
    </row>
    <row r="12" spans="1:9" x14ac:dyDescent="0.2">
      <c r="A12" s="13"/>
      <c r="B12" s="13"/>
      <c r="C12" s="13"/>
      <c r="D12" s="13"/>
      <c r="E12" s="13"/>
      <c r="F12" s="13"/>
      <c r="G12" s="13"/>
      <c r="H12" s="13"/>
      <c r="I12" s="13"/>
    </row>
    <row r="13" spans="1:9" x14ac:dyDescent="0.2">
      <c r="A13" s="13"/>
      <c r="B13" s="13"/>
      <c r="C13" s="13"/>
      <c r="D13" s="13"/>
      <c r="E13" s="13"/>
      <c r="F13" s="13"/>
      <c r="G13" s="13"/>
      <c r="H13" s="13"/>
      <c r="I13" s="13"/>
    </row>
    <row r="14" spans="1:9" x14ac:dyDescent="0.2">
      <c r="A14" s="13"/>
      <c r="B14" s="13"/>
      <c r="C14" s="13"/>
      <c r="D14" s="13"/>
      <c r="E14" s="13"/>
      <c r="F14" s="13"/>
      <c r="G14" s="13"/>
      <c r="H14" s="13"/>
      <c r="I14" s="13"/>
    </row>
    <row r="15" spans="1:9" x14ac:dyDescent="0.2">
      <c r="A15" s="13"/>
      <c r="B15" s="13"/>
      <c r="C15" s="13"/>
      <c r="D15" s="13"/>
      <c r="E15" s="13"/>
      <c r="F15" s="13"/>
      <c r="G15" s="13"/>
      <c r="H15" s="13"/>
      <c r="I15" s="13"/>
    </row>
    <row r="16" spans="1:9" x14ac:dyDescent="0.2">
      <c r="A16" s="13"/>
      <c r="B16" s="13"/>
      <c r="C16" s="13"/>
      <c r="D16" s="13"/>
      <c r="E16" s="13"/>
      <c r="F16" s="13"/>
      <c r="G16" s="13"/>
      <c r="H16" s="13"/>
      <c r="I16" s="13"/>
    </row>
    <row r="17" s="13" customFormat="1" x14ac:dyDescent="0.2"/>
    <row r="18" s="13" customFormat="1" x14ac:dyDescent="0.2"/>
    <row r="19" s="13" customFormat="1" x14ac:dyDescent="0.2"/>
    <row r="20" s="13" customFormat="1" x14ac:dyDescent="0.2"/>
    <row r="21" s="13" customFormat="1" x14ac:dyDescent="0.2"/>
    <row r="22" s="13" customFormat="1" x14ac:dyDescent="0.2"/>
    <row r="23" s="13" customFormat="1" x14ac:dyDescent="0.2"/>
    <row r="24" s="13" customFormat="1" x14ac:dyDescent="0.2"/>
    <row r="25" s="13" customFormat="1" x14ac:dyDescent="0.2"/>
    <row r="26" s="13" customFormat="1" x14ac:dyDescent="0.2"/>
    <row r="27" s="13" customFormat="1" x14ac:dyDescent="0.2"/>
    <row r="28" s="13" customFormat="1" x14ac:dyDescent="0.2"/>
    <row r="29" s="13" customFormat="1" x14ac:dyDescent="0.2"/>
    <row r="30" s="13" customFormat="1" x14ac:dyDescent="0.2"/>
    <row r="31" s="13" customFormat="1" x14ac:dyDescent="0.2"/>
    <row r="32" s="13" customFormat="1" x14ac:dyDescent="0.2"/>
    <row r="33" s="13" customFormat="1" x14ac:dyDescent="0.2"/>
    <row r="34" s="13" customFormat="1" x14ac:dyDescent="0.2"/>
    <row r="35" s="13" customFormat="1" x14ac:dyDescent="0.2"/>
    <row r="36" s="13" customFormat="1" x14ac:dyDescent="0.2"/>
    <row r="37" s="13" customFormat="1" x14ac:dyDescent="0.2"/>
    <row r="38" s="13" customFormat="1" x14ac:dyDescent="0.2"/>
    <row r="39" s="13" customFormat="1" x14ac:dyDescent="0.2"/>
    <row r="40" s="13" customFormat="1" x14ac:dyDescent="0.2"/>
    <row r="41" s="13" customFormat="1" x14ac:dyDescent="0.2"/>
    <row r="42" s="13" customFormat="1" x14ac:dyDescent="0.2"/>
    <row r="43" s="13" customFormat="1" x14ac:dyDescent="0.2"/>
    <row r="44" s="13" customFormat="1" x14ac:dyDescent="0.2"/>
    <row r="45" s="13" customFormat="1" x14ac:dyDescent="0.2"/>
    <row r="46" s="13" customFormat="1" x14ac:dyDescent="0.2"/>
    <row r="47" s="13" customFormat="1" x14ac:dyDescent="0.2"/>
    <row r="48" s="13" customFormat="1" x14ac:dyDescent="0.2"/>
    <row r="49" s="13" customFormat="1" x14ac:dyDescent="0.2"/>
    <row r="50" s="13" customFormat="1" x14ac:dyDescent="0.2"/>
    <row r="51" s="13" customFormat="1" x14ac:dyDescent="0.2"/>
    <row r="52" s="13" customFormat="1" x14ac:dyDescent="0.2"/>
    <row r="53" s="13" customFormat="1" x14ac:dyDescent="0.2"/>
    <row r="54" s="13" customFormat="1" x14ac:dyDescent="0.2"/>
    <row r="55" s="13" customFormat="1" x14ac:dyDescent="0.2"/>
    <row r="56" s="13" customFormat="1" x14ac:dyDescent="0.2"/>
    <row r="57" s="13" customFormat="1" x14ac:dyDescent="0.2"/>
    <row r="58" s="13" customFormat="1" x14ac:dyDescent="0.2"/>
    <row r="59" s="13" customFormat="1" x14ac:dyDescent="0.2"/>
    <row r="60" s="13" customFormat="1" x14ac:dyDescent="0.2"/>
    <row r="61" s="13" customFormat="1" x14ac:dyDescent="0.2"/>
    <row r="62" s="13" customFormat="1" x14ac:dyDescent="0.2"/>
    <row r="63" s="13" customFormat="1" x14ac:dyDescent="0.2"/>
    <row r="64" s="13" customFormat="1" x14ac:dyDescent="0.2"/>
    <row r="65" s="13" customFormat="1" x14ac:dyDescent="0.2"/>
    <row r="66" s="13" customFormat="1" x14ac:dyDescent="0.2"/>
    <row r="67" s="13" customFormat="1" x14ac:dyDescent="0.2"/>
    <row r="68" s="13" customFormat="1" x14ac:dyDescent="0.2"/>
    <row r="69" s="13" customFormat="1" x14ac:dyDescent="0.2"/>
    <row r="70" s="13" customFormat="1" x14ac:dyDescent="0.2"/>
    <row r="71" s="13" customFormat="1" x14ac:dyDescent="0.2"/>
    <row r="72" s="13" customFormat="1" x14ac:dyDescent="0.2"/>
    <row r="73" s="13" customFormat="1" x14ac:dyDescent="0.2"/>
    <row r="74" s="13" customFormat="1" x14ac:dyDescent="0.2"/>
    <row r="75" s="13" customFormat="1" x14ac:dyDescent="0.2"/>
    <row r="76" s="13" customFormat="1" x14ac:dyDescent="0.2"/>
    <row r="77" s="13" customFormat="1" x14ac:dyDescent="0.2"/>
    <row r="78" s="13" customFormat="1" x14ac:dyDescent="0.2"/>
    <row r="79" s="13" customFormat="1" x14ac:dyDescent="0.2"/>
    <row r="80" s="13" customFormat="1" x14ac:dyDescent="0.2"/>
    <row r="81" s="13" customFormat="1" x14ac:dyDescent="0.2"/>
    <row r="82" s="13" customFormat="1" x14ac:dyDescent="0.2"/>
    <row r="83" s="13" customFormat="1" x14ac:dyDescent="0.2"/>
    <row r="84" s="13" customFormat="1" x14ac:dyDescent="0.2"/>
    <row r="85" s="13" customFormat="1" x14ac:dyDescent="0.2"/>
    <row r="86" s="13" customFormat="1" x14ac:dyDescent="0.2"/>
    <row r="87" s="13" customFormat="1" x14ac:dyDescent="0.2"/>
    <row r="88" s="13" customFormat="1" x14ac:dyDescent="0.2"/>
    <row r="89" s="13" customFormat="1" x14ac:dyDescent="0.2"/>
    <row r="90" s="13" customFormat="1" x14ac:dyDescent="0.2"/>
    <row r="91" s="13" customFormat="1" x14ac:dyDescent="0.2"/>
    <row r="92" s="13" customFormat="1" x14ac:dyDescent="0.2"/>
    <row r="93" s="13" customFormat="1" x14ac:dyDescent="0.2"/>
    <row r="94" s="13" customFormat="1" x14ac:dyDescent="0.2"/>
    <row r="95" s="13" customFormat="1" x14ac:dyDescent="0.2"/>
    <row r="96" s="13" customFormat="1" x14ac:dyDescent="0.2"/>
    <row r="97" s="13" customFormat="1" x14ac:dyDescent="0.2"/>
  </sheetData>
  <sheetProtection selectLockedCells="1"/>
  <mergeCells count="6">
    <mergeCell ref="A1:E2"/>
    <mergeCell ref="A3:I3"/>
    <mergeCell ref="F1:F2"/>
    <mergeCell ref="G1:G2"/>
    <mergeCell ref="I1:I2"/>
    <mergeCell ref="H1:H2"/>
  </mergeCells>
  <phoneticPr fontId="4" type="noConversion"/>
  <pageMargins left="0.75" right="0.75" top="1" bottom="1" header="0.5" footer="0.5"/>
  <pageSetup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 tint="-4.9989318521683403E-2"/>
  </sheetPr>
  <dimension ref="A1:Z92"/>
  <sheetViews>
    <sheetView showGridLines="0" topLeftCell="A25" zoomScale="90" workbookViewId="0">
      <selection activeCell="G4" sqref="G4"/>
    </sheetView>
  </sheetViews>
  <sheetFormatPr defaultRowHeight="12.75" x14ac:dyDescent="0.2"/>
  <cols>
    <col min="1" max="1" width="17.85546875" customWidth="1"/>
    <col min="5" max="5" width="67" customWidth="1"/>
    <col min="6" max="6" width="14.42578125" style="37" customWidth="1"/>
    <col min="7" max="7" width="9.140625" style="39" customWidth="1"/>
    <col min="8" max="8" width="14.42578125" style="42" customWidth="1"/>
    <col min="9" max="9" width="36.140625" customWidth="1"/>
    <col min="10" max="26" width="9.140625" style="13" customWidth="1"/>
  </cols>
  <sheetData>
    <row r="1" spans="1:9" ht="36" customHeight="1" x14ac:dyDescent="0.2">
      <c r="A1" s="377" t="s">
        <v>120</v>
      </c>
      <c r="B1" s="377"/>
      <c r="C1" s="377"/>
      <c r="D1" s="377"/>
      <c r="E1" s="378"/>
      <c r="F1" s="381" t="s">
        <v>121</v>
      </c>
      <c r="G1" s="323" t="s">
        <v>17</v>
      </c>
      <c r="H1" s="321" t="s">
        <v>122</v>
      </c>
      <c r="I1" s="325" t="s">
        <v>2</v>
      </c>
    </row>
    <row r="2" spans="1:9" ht="18.75" customHeight="1" thickBot="1" x14ac:dyDescent="0.25">
      <c r="A2" s="379"/>
      <c r="B2" s="379"/>
      <c r="C2" s="379"/>
      <c r="D2" s="379"/>
      <c r="E2" s="380"/>
      <c r="F2" s="382"/>
      <c r="G2" s="324"/>
      <c r="H2" s="322"/>
      <c r="I2" s="326"/>
    </row>
    <row r="3" spans="1:9" ht="24" customHeight="1" thickBot="1" x14ac:dyDescent="0.25">
      <c r="A3" s="374" t="s">
        <v>119</v>
      </c>
      <c r="B3" s="375"/>
      <c r="C3" s="375"/>
      <c r="D3" s="375"/>
      <c r="E3" s="375"/>
      <c r="F3" s="375"/>
      <c r="G3" s="375"/>
      <c r="H3" s="375"/>
      <c r="I3" s="376"/>
    </row>
    <row r="4" spans="1:9" ht="24" customHeight="1" x14ac:dyDescent="0.2">
      <c r="A4" s="163" t="s">
        <v>98</v>
      </c>
      <c r="B4" s="168" t="s">
        <v>125</v>
      </c>
      <c r="C4" s="169"/>
      <c r="D4" s="169"/>
      <c r="E4" s="170"/>
      <c r="F4" s="198">
        <v>1175</v>
      </c>
      <c r="G4" s="86"/>
      <c r="H4" s="199">
        <f t="shared" ref="H4:H25" si="0">G4*F4</f>
        <v>0</v>
      </c>
      <c r="I4" s="107" t="s">
        <v>146</v>
      </c>
    </row>
    <row r="5" spans="1:9" ht="24" customHeight="1" x14ac:dyDescent="0.2">
      <c r="A5" s="149" t="s">
        <v>99</v>
      </c>
      <c r="B5" s="171" t="s">
        <v>126</v>
      </c>
      <c r="C5" s="172"/>
      <c r="D5" s="172"/>
      <c r="E5" s="173"/>
      <c r="F5" s="200">
        <v>1100</v>
      </c>
      <c r="G5" s="87"/>
      <c r="H5" s="201">
        <f t="shared" si="0"/>
        <v>0</v>
      </c>
      <c r="I5" s="194" t="s">
        <v>147</v>
      </c>
    </row>
    <row r="6" spans="1:9" ht="24" customHeight="1" x14ac:dyDescent="0.2">
      <c r="A6" s="149" t="s">
        <v>100</v>
      </c>
      <c r="B6" s="171" t="s">
        <v>127</v>
      </c>
      <c r="C6" s="172"/>
      <c r="D6" s="172"/>
      <c r="E6" s="173"/>
      <c r="F6" s="200">
        <v>20</v>
      </c>
      <c r="G6" s="87"/>
      <c r="H6" s="201">
        <f t="shared" si="0"/>
        <v>0</v>
      </c>
      <c r="I6" s="194" t="s">
        <v>148</v>
      </c>
    </row>
    <row r="7" spans="1:9" ht="24" customHeight="1" x14ac:dyDescent="0.2">
      <c r="A7" s="149" t="s">
        <v>101</v>
      </c>
      <c r="B7" s="171" t="s">
        <v>128</v>
      </c>
      <c r="C7" s="172"/>
      <c r="D7" s="172"/>
      <c r="E7" s="173"/>
      <c r="F7" s="200">
        <v>1100</v>
      </c>
      <c r="G7" s="87"/>
      <c r="H7" s="201">
        <f t="shared" si="0"/>
        <v>0</v>
      </c>
      <c r="I7" s="194" t="s">
        <v>149</v>
      </c>
    </row>
    <row r="8" spans="1:9" ht="24" customHeight="1" x14ac:dyDescent="0.2">
      <c r="A8" s="149" t="s">
        <v>102</v>
      </c>
      <c r="B8" s="171" t="s">
        <v>129</v>
      </c>
      <c r="C8" s="172"/>
      <c r="D8" s="172"/>
      <c r="E8" s="173"/>
      <c r="F8" s="200">
        <v>20</v>
      </c>
      <c r="G8" s="87"/>
      <c r="H8" s="201">
        <f t="shared" si="0"/>
        <v>0</v>
      </c>
      <c r="I8" s="114" t="s">
        <v>148</v>
      </c>
    </row>
    <row r="9" spans="1:9" ht="24" customHeight="1" x14ac:dyDescent="0.2">
      <c r="A9" s="149" t="s">
        <v>103</v>
      </c>
      <c r="B9" s="171" t="s">
        <v>130</v>
      </c>
      <c r="C9" s="172"/>
      <c r="D9" s="172"/>
      <c r="E9" s="173"/>
      <c r="F9" s="202">
        <v>1100</v>
      </c>
      <c r="G9" s="87"/>
      <c r="H9" s="203">
        <f t="shared" si="0"/>
        <v>0</v>
      </c>
      <c r="I9" s="114" t="s">
        <v>150</v>
      </c>
    </row>
    <row r="10" spans="1:9" ht="24" customHeight="1" x14ac:dyDescent="0.2">
      <c r="A10" s="204" t="s">
        <v>104</v>
      </c>
      <c r="B10" s="171" t="s">
        <v>131</v>
      </c>
      <c r="C10" s="172"/>
      <c r="D10" s="172"/>
      <c r="E10" s="173"/>
      <c r="F10" s="200">
        <v>25</v>
      </c>
      <c r="G10" s="87"/>
      <c r="H10" s="201">
        <f t="shared" si="0"/>
        <v>0</v>
      </c>
      <c r="I10" s="152" t="s">
        <v>151</v>
      </c>
    </row>
    <row r="11" spans="1:9" ht="24" customHeight="1" x14ac:dyDescent="0.25">
      <c r="A11" s="205" t="s">
        <v>105</v>
      </c>
      <c r="B11" s="171" t="s">
        <v>132</v>
      </c>
      <c r="C11" s="172"/>
      <c r="D11" s="172"/>
      <c r="E11" s="173"/>
      <c r="F11" s="206">
        <v>1100</v>
      </c>
      <c r="G11" s="91"/>
      <c r="H11" s="207">
        <f t="shared" si="0"/>
        <v>0</v>
      </c>
      <c r="I11" s="208" t="s">
        <v>152</v>
      </c>
    </row>
    <row r="12" spans="1:9" ht="24" customHeight="1" x14ac:dyDescent="0.25">
      <c r="A12" s="205" t="s">
        <v>106</v>
      </c>
      <c r="B12" s="171" t="s">
        <v>124</v>
      </c>
      <c r="C12" s="172"/>
      <c r="D12" s="172"/>
      <c r="E12" s="173"/>
      <c r="F12" s="206">
        <v>25</v>
      </c>
      <c r="G12" s="91"/>
      <c r="H12" s="207">
        <f t="shared" si="0"/>
        <v>0</v>
      </c>
      <c r="I12" s="208" t="s">
        <v>151</v>
      </c>
    </row>
    <row r="13" spans="1:9" ht="24" customHeight="1" x14ac:dyDescent="0.25">
      <c r="A13" s="205" t="s">
        <v>107</v>
      </c>
      <c r="B13" s="171" t="s">
        <v>133</v>
      </c>
      <c r="C13" s="172"/>
      <c r="D13" s="172"/>
      <c r="E13" s="173"/>
      <c r="F13" s="206">
        <v>1100</v>
      </c>
      <c r="G13" s="91"/>
      <c r="H13" s="207">
        <f t="shared" si="0"/>
        <v>0</v>
      </c>
      <c r="I13" s="208" t="s">
        <v>153</v>
      </c>
    </row>
    <row r="14" spans="1:9" ht="24" customHeight="1" x14ac:dyDescent="0.25">
      <c r="A14" s="205" t="s">
        <v>108</v>
      </c>
      <c r="B14" s="171" t="s">
        <v>134</v>
      </c>
      <c r="C14" s="172"/>
      <c r="D14" s="172"/>
      <c r="E14" s="173"/>
      <c r="F14" s="206">
        <v>25</v>
      </c>
      <c r="G14" s="91"/>
      <c r="H14" s="207">
        <f t="shared" si="0"/>
        <v>0</v>
      </c>
      <c r="I14" s="208" t="s">
        <v>151</v>
      </c>
    </row>
    <row r="15" spans="1:9" ht="24" customHeight="1" x14ac:dyDescent="0.25">
      <c r="A15" s="205" t="s">
        <v>109</v>
      </c>
      <c r="B15" s="171" t="s">
        <v>135</v>
      </c>
      <c r="C15" s="172"/>
      <c r="D15" s="172"/>
      <c r="E15" s="173"/>
      <c r="F15" s="206">
        <v>400</v>
      </c>
      <c r="G15" s="91"/>
      <c r="H15" s="207">
        <f t="shared" si="0"/>
        <v>0</v>
      </c>
      <c r="I15" s="208" t="s">
        <v>154</v>
      </c>
    </row>
    <row r="16" spans="1:9" ht="24" customHeight="1" x14ac:dyDescent="0.25">
      <c r="A16" s="205" t="s">
        <v>110</v>
      </c>
      <c r="B16" s="171" t="s">
        <v>136</v>
      </c>
      <c r="C16" s="172"/>
      <c r="D16" s="172"/>
      <c r="E16" s="173"/>
      <c r="F16" s="206">
        <v>20</v>
      </c>
      <c r="G16" s="91"/>
      <c r="H16" s="207">
        <f t="shared" si="0"/>
        <v>0</v>
      </c>
      <c r="I16" s="208" t="s">
        <v>155</v>
      </c>
    </row>
    <row r="17" spans="1:9" ht="24" customHeight="1" x14ac:dyDescent="0.25">
      <c r="A17" s="205" t="s">
        <v>111</v>
      </c>
      <c r="B17" s="171" t="s">
        <v>137</v>
      </c>
      <c r="C17" s="172"/>
      <c r="D17" s="172"/>
      <c r="E17" s="173"/>
      <c r="F17" s="206">
        <v>400</v>
      </c>
      <c r="G17" s="91"/>
      <c r="H17" s="207">
        <f t="shared" si="0"/>
        <v>0</v>
      </c>
      <c r="I17" s="208" t="s">
        <v>156</v>
      </c>
    </row>
    <row r="18" spans="1:9" ht="24" customHeight="1" x14ac:dyDescent="0.25">
      <c r="A18" s="205" t="s">
        <v>112</v>
      </c>
      <c r="B18" s="171" t="s">
        <v>138</v>
      </c>
      <c r="C18" s="172"/>
      <c r="D18" s="172"/>
      <c r="E18" s="173"/>
      <c r="F18" s="206">
        <v>20</v>
      </c>
      <c r="G18" s="91"/>
      <c r="H18" s="207">
        <f t="shared" si="0"/>
        <v>0</v>
      </c>
      <c r="I18" s="208" t="s">
        <v>155</v>
      </c>
    </row>
    <row r="19" spans="1:9" ht="24" customHeight="1" x14ac:dyDescent="0.25">
      <c r="A19" s="205" t="s">
        <v>218</v>
      </c>
      <c r="B19" s="171" t="s">
        <v>139</v>
      </c>
      <c r="C19" s="172"/>
      <c r="D19" s="172"/>
      <c r="E19" s="173"/>
      <c r="F19" s="206" t="s">
        <v>123</v>
      </c>
      <c r="G19" s="91"/>
      <c r="H19" s="207">
        <f>IF(G19=1,SUM(H4:H18),0)</f>
        <v>0</v>
      </c>
      <c r="I19" s="208"/>
    </row>
    <row r="20" spans="1:9" ht="24" customHeight="1" x14ac:dyDescent="0.25">
      <c r="A20" s="205" t="s">
        <v>219</v>
      </c>
      <c r="B20" s="171" t="s">
        <v>140</v>
      </c>
      <c r="C20" s="172"/>
      <c r="D20" s="172"/>
      <c r="E20" s="173"/>
      <c r="F20" s="206" t="s">
        <v>123</v>
      </c>
      <c r="G20" s="91"/>
      <c r="H20" s="207">
        <f>IF(G20=1,SUM(H4:H18),0)</f>
        <v>0</v>
      </c>
      <c r="I20" s="208"/>
    </row>
    <row r="21" spans="1:9" ht="24" customHeight="1" x14ac:dyDescent="0.25">
      <c r="A21" s="205" t="s">
        <v>113</v>
      </c>
      <c r="B21" s="171" t="s">
        <v>141</v>
      </c>
      <c r="C21" s="172"/>
      <c r="D21" s="172"/>
      <c r="E21" s="173"/>
      <c r="F21" s="206">
        <v>1000</v>
      </c>
      <c r="G21" s="91"/>
      <c r="H21" s="207">
        <f t="shared" si="0"/>
        <v>0</v>
      </c>
      <c r="I21" s="208"/>
    </row>
    <row r="22" spans="1:9" ht="24" customHeight="1" x14ac:dyDescent="0.25">
      <c r="A22" s="205" t="s">
        <v>114</v>
      </c>
      <c r="B22" s="171" t="s">
        <v>142</v>
      </c>
      <c r="C22" s="172"/>
      <c r="D22" s="172"/>
      <c r="E22" s="173"/>
      <c r="F22" s="206">
        <v>1000</v>
      </c>
      <c r="G22" s="91"/>
      <c r="H22" s="207">
        <f t="shared" si="0"/>
        <v>0</v>
      </c>
      <c r="I22" s="208"/>
    </row>
    <row r="23" spans="1:9" ht="24" customHeight="1" x14ac:dyDescent="0.25">
      <c r="A23" s="205" t="s">
        <v>220</v>
      </c>
      <c r="B23" s="171" t="s">
        <v>143</v>
      </c>
      <c r="C23" s="172"/>
      <c r="D23" s="172"/>
      <c r="E23" s="173"/>
      <c r="F23" s="206" t="s">
        <v>123</v>
      </c>
      <c r="G23" s="91"/>
      <c r="H23" s="207">
        <f>IF(G23=1,SUM(H21:H22),0)</f>
        <v>0</v>
      </c>
      <c r="I23" s="208"/>
    </row>
    <row r="24" spans="1:9" ht="24" customHeight="1" x14ac:dyDescent="0.25">
      <c r="A24" s="205" t="s">
        <v>115</v>
      </c>
      <c r="B24" s="171" t="s">
        <v>144</v>
      </c>
      <c r="C24" s="172"/>
      <c r="D24" s="172"/>
      <c r="E24" s="173"/>
      <c r="F24" s="206">
        <v>1175</v>
      </c>
      <c r="G24" s="91"/>
      <c r="H24" s="207">
        <f t="shared" si="0"/>
        <v>0</v>
      </c>
      <c r="I24" s="208"/>
    </row>
    <row r="25" spans="1:9" ht="24" customHeight="1" x14ac:dyDescent="0.25">
      <c r="A25" s="205" t="s">
        <v>116</v>
      </c>
      <c r="B25" s="171" t="s">
        <v>118</v>
      </c>
      <c r="C25" s="172"/>
      <c r="D25" s="172"/>
      <c r="E25" s="173"/>
      <c r="F25" s="206">
        <v>1175</v>
      </c>
      <c r="G25" s="91"/>
      <c r="H25" s="207">
        <f t="shared" si="0"/>
        <v>0</v>
      </c>
      <c r="I25" s="208"/>
    </row>
    <row r="26" spans="1:9" ht="24" customHeight="1" thickBot="1" x14ac:dyDescent="0.3">
      <c r="A26" s="209" t="s">
        <v>117</v>
      </c>
      <c r="B26" s="179" t="s">
        <v>145</v>
      </c>
      <c r="C26" s="180"/>
      <c r="D26" s="180"/>
      <c r="E26" s="181"/>
      <c r="F26" s="210" t="s">
        <v>123</v>
      </c>
      <c r="G26" s="92"/>
      <c r="H26" s="211">
        <f>IF(G26=1,SUM(H24:H25),0)</f>
        <v>0</v>
      </c>
      <c r="I26" s="212"/>
    </row>
    <row r="27" spans="1:9" ht="24.75" customHeight="1" thickBot="1" x14ac:dyDescent="0.25">
      <c r="A27" s="13"/>
      <c r="B27" s="13"/>
      <c r="C27" s="13"/>
      <c r="D27" s="13"/>
      <c r="E27" s="13"/>
      <c r="F27" s="213" t="s">
        <v>18</v>
      </c>
      <c r="G27" s="214"/>
      <c r="H27" s="215">
        <f>SUM(H4:H26)</f>
        <v>0</v>
      </c>
      <c r="I27" s="13"/>
    </row>
    <row r="28" spans="1:9" x14ac:dyDescent="0.2">
      <c r="A28" s="13"/>
      <c r="B28" s="13"/>
      <c r="C28" s="13"/>
      <c r="D28" s="13"/>
      <c r="E28" s="13"/>
      <c r="F28" s="36"/>
      <c r="G28" s="38"/>
      <c r="H28" s="41"/>
      <c r="I28" s="13"/>
    </row>
    <row r="29" spans="1:9" x14ac:dyDescent="0.2">
      <c r="A29" s="13"/>
      <c r="B29" s="13"/>
      <c r="C29" s="13"/>
      <c r="D29" s="13"/>
      <c r="E29" s="13"/>
      <c r="F29" s="36"/>
      <c r="G29" s="38"/>
      <c r="H29" s="41"/>
      <c r="I29" s="13"/>
    </row>
    <row r="30" spans="1:9" x14ac:dyDescent="0.2">
      <c r="A30" s="13"/>
      <c r="B30" s="13"/>
      <c r="C30" s="13"/>
      <c r="D30" s="13"/>
      <c r="E30" s="13"/>
      <c r="F30" s="36"/>
      <c r="G30" s="38"/>
      <c r="H30" s="41"/>
      <c r="I30" s="13"/>
    </row>
    <row r="31" spans="1:9" x14ac:dyDescent="0.2">
      <c r="A31" s="13"/>
      <c r="B31" s="13"/>
      <c r="C31" s="13"/>
      <c r="D31" s="13"/>
      <c r="E31" s="13"/>
      <c r="F31" s="36"/>
      <c r="G31" s="38"/>
      <c r="H31" s="41"/>
      <c r="I31" s="13"/>
    </row>
    <row r="32" spans="1:9" x14ac:dyDescent="0.2">
      <c r="A32" s="13"/>
      <c r="B32" s="13"/>
      <c r="C32" s="13"/>
      <c r="D32" s="13"/>
      <c r="E32" s="13"/>
      <c r="F32" s="36"/>
      <c r="G32" s="38"/>
      <c r="H32" s="41"/>
      <c r="I32" s="13"/>
    </row>
    <row r="33" spans="6:8" s="13" customFormat="1" x14ac:dyDescent="0.2">
      <c r="F33" s="36"/>
      <c r="G33" s="38"/>
      <c r="H33" s="41"/>
    </row>
    <row r="34" spans="6:8" s="13" customFormat="1" x14ac:dyDescent="0.2">
      <c r="F34" s="36"/>
      <c r="G34" s="38"/>
      <c r="H34" s="41"/>
    </row>
    <row r="35" spans="6:8" s="13" customFormat="1" x14ac:dyDescent="0.2">
      <c r="F35" s="36"/>
      <c r="G35" s="38"/>
      <c r="H35" s="41"/>
    </row>
    <row r="36" spans="6:8" s="13" customFormat="1" x14ac:dyDescent="0.2">
      <c r="F36" s="36"/>
      <c r="G36" s="38"/>
      <c r="H36" s="41"/>
    </row>
    <row r="37" spans="6:8" s="13" customFormat="1" x14ac:dyDescent="0.2">
      <c r="F37" s="36"/>
      <c r="G37" s="38"/>
      <c r="H37" s="41"/>
    </row>
    <row r="38" spans="6:8" s="13" customFormat="1" x14ac:dyDescent="0.2">
      <c r="F38" s="36"/>
      <c r="G38" s="38"/>
      <c r="H38" s="41"/>
    </row>
    <row r="39" spans="6:8" s="13" customFormat="1" x14ac:dyDescent="0.2">
      <c r="F39" s="36"/>
      <c r="G39" s="38"/>
      <c r="H39" s="41"/>
    </row>
    <row r="40" spans="6:8" s="13" customFormat="1" x14ac:dyDescent="0.2">
      <c r="F40" s="36"/>
      <c r="G40" s="38"/>
      <c r="H40" s="41"/>
    </row>
    <row r="41" spans="6:8" s="13" customFormat="1" x14ac:dyDescent="0.2">
      <c r="F41" s="36"/>
      <c r="G41" s="38"/>
      <c r="H41" s="41"/>
    </row>
    <row r="42" spans="6:8" s="13" customFormat="1" x14ac:dyDescent="0.2">
      <c r="F42" s="36"/>
      <c r="G42" s="38"/>
      <c r="H42" s="41"/>
    </row>
    <row r="43" spans="6:8" s="13" customFormat="1" x14ac:dyDescent="0.2">
      <c r="F43" s="36"/>
      <c r="G43" s="38"/>
      <c r="H43" s="41"/>
    </row>
    <row r="44" spans="6:8" s="13" customFormat="1" x14ac:dyDescent="0.2">
      <c r="F44" s="36"/>
      <c r="G44" s="38"/>
      <c r="H44" s="41"/>
    </row>
    <row r="45" spans="6:8" s="13" customFormat="1" x14ac:dyDescent="0.2">
      <c r="F45" s="36"/>
      <c r="G45" s="38"/>
      <c r="H45" s="41"/>
    </row>
    <row r="46" spans="6:8" s="13" customFormat="1" x14ac:dyDescent="0.2">
      <c r="F46" s="36"/>
      <c r="G46" s="38"/>
      <c r="H46" s="41"/>
    </row>
    <row r="47" spans="6:8" s="13" customFormat="1" x14ac:dyDescent="0.2">
      <c r="F47" s="36"/>
      <c r="G47" s="38"/>
      <c r="H47" s="41"/>
    </row>
    <row r="48" spans="6:8" s="13" customFormat="1" x14ac:dyDescent="0.2">
      <c r="F48" s="36"/>
      <c r="G48" s="38"/>
      <c r="H48" s="41"/>
    </row>
    <row r="49" spans="6:8" s="13" customFormat="1" x14ac:dyDescent="0.2">
      <c r="F49" s="36"/>
      <c r="G49" s="38"/>
      <c r="H49" s="41"/>
    </row>
    <row r="50" spans="6:8" s="13" customFormat="1" x14ac:dyDescent="0.2">
      <c r="F50" s="36"/>
      <c r="G50" s="38"/>
      <c r="H50" s="41"/>
    </row>
    <row r="51" spans="6:8" s="13" customFormat="1" x14ac:dyDescent="0.2">
      <c r="F51" s="36"/>
      <c r="G51" s="38"/>
      <c r="H51" s="41"/>
    </row>
    <row r="52" spans="6:8" s="13" customFormat="1" x14ac:dyDescent="0.2">
      <c r="F52" s="36"/>
      <c r="G52" s="38"/>
      <c r="H52" s="41"/>
    </row>
    <row r="53" spans="6:8" s="13" customFormat="1" x14ac:dyDescent="0.2">
      <c r="F53" s="36"/>
      <c r="G53" s="38"/>
      <c r="H53" s="41"/>
    </row>
    <row r="54" spans="6:8" s="13" customFormat="1" x14ac:dyDescent="0.2">
      <c r="F54" s="36"/>
      <c r="G54" s="38"/>
      <c r="H54" s="41"/>
    </row>
    <row r="55" spans="6:8" s="13" customFormat="1" x14ac:dyDescent="0.2">
      <c r="F55" s="36"/>
      <c r="G55" s="38"/>
      <c r="H55" s="41"/>
    </row>
    <row r="56" spans="6:8" s="13" customFormat="1" x14ac:dyDescent="0.2">
      <c r="F56" s="36"/>
      <c r="G56" s="38"/>
      <c r="H56" s="41"/>
    </row>
    <row r="57" spans="6:8" s="13" customFormat="1" x14ac:dyDescent="0.2">
      <c r="F57" s="36"/>
      <c r="G57" s="38"/>
      <c r="H57" s="41"/>
    </row>
    <row r="58" spans="6:8" s="13" customFormat="1" x14ac:dyDescent="0.2">
      <c r="F58" s="36"/>
      <c r="G58" s="38"/>
      <c r="H58" s="41"/>
    </row>
    <row r="59" spans="6:8" s="13" customFormat="1" x14ac:dyDescent="0.2">
      <c r="F59" s="36"/>
      <c r="G59" s="38"/>
      <c r="H59" s="41"/>
    </row>
    <row r="60" spans="6:8" s="13" customFormat="1" x14ac:dyDescent="0.2">
      <c r="F60" s="36"/>
      <c r="G60" s="38"/>
      <c r="H60" s="41"/>
    </row>
    <row r="61" spans="6:8" s="13" customFormat="1" x14ac:dyDescent="0.2">
      <c r="F61" s="36"/>
      <c r="G61" s="38"/>
      <c r="H61" s="41"/>
    </row>
    <row r="62" spans="6:8" s="13" customFormat="1" x14ac:dyDescent="0.2">
      <c r="F62" s="36"/>
      <c r="G62" s="38"/>
      <c r="H62" s="41"/>
    </row>
    <row r="63" spans="6:8" s="13" customFormat="1" x14ac:dyDescent="0.2">
      <c r="F63" s="36"/>
      <c r="G63" s="38"/>
      <c r="H63" s="41"/>
    </row>
    <row r="64" spans="6:8" s="13" customFormat="1" x14ac:dyDescent="0.2">
      <c r="F64" s="36"/>
      <c r="G64" s="38"/>
      <c r="H64" s="41"/>
    </row>
    <row r="65" spans="6:8" s="13" customFormat="1" x14ac:dyDescent="0.2">
      <c r="F65" s="36"/>
      <c r="G65" s="38"/>
      <c r="H65" s="41"/>
    </row>
    <row r="66" spans="6:8" s="13" customFormat="1" x14ac:dyDescent="0.2">
      <c r="F66" s="36"/>
      <c r="G66" s="38"/>
      <c r="H66" s="41"/>
    </row>
    <row r="67" spans="6:8" s="13" customFormat="1" x14ac:dyDescent="0.2">
      <c r="F67" s="36"/>
      <c r="G67" s="38"/>
      <c r="H67" s="41"/>
    </row>
    <row r="68" spans="6:8" s="13" customFormat="1" x14ac:dyDescent="0.2">
      <c r="F68" s="36"/>
      <c r="G68" s="38"/>
      <c r="H68" s="41"/>
    </row>
    <row r="69" spans="6:8" s="13" customFormat="1" x14ac:dyDescent="0.2">
      <c r="F69" s="36"/>
      <c r="G69" s="38"/>
      <c r="H69" s="41"/>
    </row>
    <row r="70" spans="6:8" s="13" customFormat="1" x14ac:dyDescent="0.2">
      <c r="F70" s="36"/>
      <c r="G70" s="38"/>
      <c r="H70" s="41"/>
    </row>
    <row r="71" spans="6:8" s="13" customFormat="1" x14ac:dyDescent="0.2">
      <c r="F71" s="36"/>
      <c r="G71" s="38"/>
      <c r="H71" s="41"/>
    </row>
    <row r="72" spans="6:8" s="13" customFormat="1" x14ac:dyDescent="0.2">
      <c r="F72" s="36"/>
      <c r="G72" s="38"/>
      <c r="H72" s="41"/>
    </row>
    <row r="73" spans="6:8" s="13" customFormat="1" x14ac:dyDescent="0.2">
      <c r="F73" s="36"/>
      <c r="G73" s="38"/>
      <c r="H73" s="41"/>
    </row>
    <row r="74" spans="6:8" s="13" customFormat="1" x14ac:dyDescent="0.2">
      <c r="F74" s="36"/>
      <c r="G74" s="38"/>
      <c r="H74" s="41"/>
    </row>
    <row r="75" spans="6:8" s="13" customFormat="1" x14ac:dyDescent="0.2">
      <c r="F75" s="36"/>
      <c r="G75" s="38"/>
      <c r="H75" s="41"/>
    </row>
    <row r="76" spans="6:8" s="13" customFormat="1" x14ac:dyDescent="0.2">
      <c r="F76" s="36"/>
      <c r="G76" s="38"/>
      <c r="H76" s="41"/>
    </row>
    <row r="77" spans="6:8" s="13" customFormat="1" x14ac:dyDescent="0.2">
      <c r="F77" s="36"/>
      <c r="G77" s="38"/>
      <c r="H77" s="41"/>
    </row>
    <row r="78" spans="6:8" s="13" customFormat="1" x14ac:dyDescent="0.2">
      <c r="F78" s="36"/>
      <c r="G78" s="38"/>
      <c r="H78" s="41"/>
    </row>
    <row r="79" spans="6:8" s="13" customFormat="1" x14ac:dyDescent="0.2">
      <c r="F79" s="36"/>
      <c r="G79" s="38"/>
      <c r="H79" s="41"/>
    </row>
    <row r="80" spans="6:8" s="13" customFormat="1" x14ac:dyDescent="0.2">
      <c r="F80" s="36"/>
      <c r="G80" s="38"/>
      <c r="H80" s="41"/>
    </row>
    <row r="81" spans="6:8" s="13" customFormat="1" x14ac:dyDescent="0.2">
      <c r="F81" s="36"/>
      <c r="G81" s="38"/>
      <c r="H81" s="41"/>
    </row>
    <row r="82" spans="6:8" s="13" customFormat="1" x14ac:dyDescent="0.2">
      <c r="F82" s="36"/>
      <c r="G82" s="38"/>
      <c r="H82" s="41"/>
    </row>
    <row r="83" spans="6:8" s="13" customFormat="1" x14ac:dyDescent="0.2">
      <c r="F83" s="36"/>
      <c r="G83" s="38"/>
      <c r="H83" s="41"/>
    </row>
    <row r="84" spans="6:8" s="13" customFormat="1" x14ac:dyDescent="0.2">
      <c r="F84" s="36"/>
      <c r="G84" s="38"/>
      <c r="H84" s="41"/>
    </row>
    <row r="85" spans="6:8" s="13" customFormat="1" x14ac:dyDescent="0.2">
      <c r="F85" s="36"/>
      <c r="G85" s="38"/>
      <c r="H85" s="41"/>
    </row>
    <row r="86" spans="6:8" s="13" customFormat="1" x14ac:dyDescent="0.2">
      <c r="F86" s="36"/>
      <c r="G86" s="38"/>
      <c r="H86" s="41"/>
    </row>
    <row r="87" spans="6:8" s="13" customFormat="1" x14ac:dyDescent="0.2">
      <c r="F87" s="36"/>
      <c r="G87" s="38"/>
      <c r="H87" s="41"/>
    </row>
    <row r="88" spans="6:8" s="13" customFormat="1" x14ac:dyDescent="0.2">
      <c r="F88" s="36"/>
      <c r="G88" s="38"/>
      <c r="H88" s="41"/>
    </row>
    <row r="89" spans="6:8" s="13" customFormat="1" x14ac:dyDescent="0.2">
      <c r="F89" s="36"/>
      <c r="G89" s="38"/>
      <c r="H89" s="41"/>
    </row>
    <row r="90" spans="6:8" s="13" customFormat="1" x14ac:dyDescent="0.2">
      <c r="F90" s="36"/>
      <c r="G90" s="38"/>
      <c r="H90" s="41"/>
    </row>
    <row r="91" spans="6:8" s="13" customFormat="1" x14ac:dyDescent="0.2">
      <c r="F91" s="36"/>
      <c r="G91" s="38"/>
      <c r="H91" s="41"/>
    </row>
    <row r="92" spans="6:8" s="13" customFormat="1" x14ac:dyDescent="0.2">
      <c r="F92" s="36"/>
      <c r="G92" s="38"/>
      <c r="H92" s="41"/>
    </row>
  </sheetData>
  <sheetProtection selectLockedCells="1"/>
  <mergeCells count="6">
    <mergeCell ref="A1:E2"/>
    <mergeCell ref="A3:I3"/>
    <mergeCell ref="F1:F2"/>
    <mergeCell ref="G1:G2"/>
    <mergeCell ref="I1:I2"/>
    <mergeCell ref="H1:H2"/>
  </mergeCells>
  <phoneticPr fontId="4" type="noConversion"/>
  <dataValidations count="1">
    <dataValidation type="whole" operator="equal" allowBlank="1" showInputMessage="1" showErrorMessage="1" errorTitle="Error" error="Enter a &quot;1&quot; or leave blank!" sqref="G19 G20 G23 G26">
      <formula1>1</formula1>
    </dataValidation>
  </dataValidations>
  <pageMargins left="0.75" right="0.75" top="1" bottom="1" header="0.5" footer="0.5"/>
  <pageSetup orientation="portrait" r:id="rId1"/>
  <headerFooter alignWithMargins="0"/>
  <ignoredErrors>
    <ignoredError sqref="H23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filterMode="1"/>
  <dimension ref="A1:E52"/>
  <sheetViews>
    <sheetView workbookViewId="0">
      <selection sqref="A1:D24"/>
    </sheetView>
  </sheetViews>
  <sheetFormatPr defaultColWidth="9.140625" defaultRowHeight="18" customHeight="1" x14ac:dyDescent="0.2"/>
  <cols>
    <col min="1" max="1" width="19.42578125" style="56" customWidth="1"/>
    <col min="2" max="2" width="22.7109375" style="56" customWidth="1"/>
    <col min="3" max="3" width="9.140625" style="56"/>
    <col min="4" max="4" width="13.5703125" style="255" bestFit="1" customWidth="1"/>
    <col min="5" max="5" width="9.28515625" style="56" bestFit="1" customWidth="1"/>
    <col min="6" max="16384" width="9.140625" style="56"/>
  </cols>
  <sheetData>
    <row r="1" spans="1:5" s="274" customFormat="1" ht="18" customHeight="1" x14ac:dyDescent="0.2">
      <c r="A1" s="270" t="s">
        <v>303</v>
      </c>
      <c r="B1" s="271" t="s">
        <v>302</v>
      </c>
      <c r="C1" s="272" t="s">
        <v>17</v>
      </c>
      <c r="D1" s="271" t="s">
        <v>304</v>
      </c>
      <c r="E1" s="273" t="s">
        <v>280</v>
      </c>
    </row>
    <row r="2" spans="1:5" s="54" customFormat="1" ht="18" hidden="1" customHeight="1" x14ac:dyDescent="0.2">
      <c r="A2" s="269" t="str">
        <f>UnitInfo!A2</f>
        <v>Supply Diffuser</v>
      </c>
      <c r="B2" s="268">
        <f>UnitInfo!B2</f>
        <v>30</v>
      </c>
      <c r="C2" s="252">
        <f>Items!C4</f>
        <v>0</v>
      </c>
      <c r="D2" s="268">
        <f>C2*B2</f>
        <v>0</v>
      </c>
      <c r="E2" s="267" t="str">
        <f>UnitInfo!C2</f>
        <v>-</v>
      </c>
    </row>
    <row r="3" spans="1:5" s="54" customFormat="1" ht="25.5" hidden="1" x14ac:dyDescent="0.2">
      <c r="A3" s="269" t="str">
        <f>UnitInfo!A3</f>
        <v>Add: OBD</v>
      </c>
      <c r="B3" s="268">
        <f>UnitInfo!B3</f>
        <v>10</v>
      </c>
      <c r="C3" s="252">
        <f>Items!C5</f>
        <v>0</v>
      </c>
      <c r="D3" s="268">
        <f>C3*B3</f>
        <v>0</v>
      </c>
      <c r="E3" s="267" t="str">
        <f>UnitInfo!C3</f>
        <v>Stock Item</v>
      </c>
    </row>
    <row r="4" spans="1:5" s="54" customFormat="1" ht="15.75" hidden="1" x14ac:dyDescent="0.2">
      <c r="A4" s="269" t="str">
        <f>UnitInfo!A4</f>
        <v>Add: SPF</v>
      </c>
      <c r="B4" s="268">
        <f>UnitInfo!B4</f>
        <v>12</v>
      </c>
      <c r="C4" s="252">
        <f>Items!C6</f>
        <v>0</v>
      </c>
      <c r="D4" s="268">
        <f>C4*B4</f>
        <v>0</v>
      </c>
      <c r="E4" s="267" t="str">
        <f>UnitInfo!C4</f>
        <v>-</v>
      </c>
    </row>
    <row r="5" spans="1:5" ht="15.75" hidden="1" x14ac:dyDescent="0.2">
      <c r="A5" s="269" t="str">
        <f>UnitInfo!A5</f>
        <v>Return Grille</v>
      </c>
      <c r="B5" s="268">
        <f>UnitInfo!B5</f>
        <v>25</v>
      </c>
      <c r="C5" s="252">
        <f>Items!C7</f>
        <v>0</v>
      </c>
      <c r="D5" s="268">
        <f>C5*B5</f>
        <v>0</v>
      </c>
      <c r="E5" s="267" t="str">
        <f>UnitInfo!C5</f>
        <v>-</v>
      </c>
    </row>
    <row r="6" spans="1:5" s="54" customFormat="1" ht="15.75" hidden="1" x14ac:dyDescent="0.2">
      <c r="A6" s="269" t="str">
        <f>UnitInfo!A6</f>
        <v>Add: OBD</v>
      </c>
      <c r="B6" s="268">
        <f>UnitInfo!B6</f>
        <v>10</v>
      </c>
      <c r="C6" s="252">
        <f>Items!C8</f>
        <v>0</v>
      </c>
      <c r="D6" s="268">
        <f>C6*B6</f>
        <v>0</v>
      </c>
      <c r="E6" s="267" t="str">
        <f>UnitInfo!C6</f>
        <v>-</v>
      </c>
    </row>
    <row r="7" spans="1:5" s="54" customFormat="1" ht="25.5" hidden="1" x14ac:dyDescent="0.2">
      <c r="A7" s="269" t="str">
        <f>UnitInfo!A7</f>
        <v>Add: Round Neck Adapter</v>
      </c>
      <c r="B7" s="268">
        <f>UnitInfo!B7</f>
        <v>15</v>
      </c>
      <c r="C7" s="252">
        <f>Items!C9</f>
        <v>0</v>
      </c>
      <c r="D7" s="268">
        <f t="shared" ref="D7:D14" si="0">C7*B7</f>
        <v>0</v>
      </c>
      <c r="E7" s="267" t="str">
        <f>UnitInfo!C7</f>
        <v>Stock Item</v>
      </c>
    </row>
    <row r="8" spans="1:5" s="54" customFormat="1" ht="25.5" hidden="1" x14ac:dyDescent="0.2">
      <c r="A8" s="269" t="str">
        <f>UnitInfo!A8</f>
        <v>Ceiling Exhaust Fan 50-100 CFM</v>
      </c>
      <c r="B8" s="268">
        <f>UnitInfo!B8</f>
        <v>100</v>
      </c>
      <c r="C8" s="252">
        <f>Items!C10</f>
        <v>0</v>
      </c>
      <c r="D8" s="268">
        <f t="shared" si="0"/>
        <v>0</v>
      </c>
      <c r="E8" s="267" t="str">
        <f>UnitInfo!C8</f>
        <v>-</v>
      </c>
    </row>
    <row r="9" spans="1:5" s="54" customFormat="1" ht="25.5" hidden="1" x14ac:dyDescent="0.2">
      <c r="A9" s="269" t="str">
        <f>UnitInfo!A9</f>
        <v>Ceiling Exhaust Fan 100-200 CFM</v>
      </c>
      <c r="B9" s="268">
        <f>UnitInfo!B9</f>
        <v>150</v>
      </c>
      <c r="C9" s="252">
        <f>Items!C11</f>
        <v>0</v>
      </c>
      <c r="D9" s="268">
        <f t="shared" si="0"/>
        <v>0</v>
      </c>
      <c r="E9" s="267" t="str">
        <f>UnitInfo!C9</f>
        <v>Stock Item</v>
      </c>
    </row>
    <row r="10" spans="1:5" s="54" customFormat="1" ht="25.5" hidden="1" x14ac:dyDescent="0.2">
      <c r="A10" s="269" t="str">
        <f>UnitInfo!A10</f>
        <v>Ceiling Exhaust Fan 200-300 CFM</v>
      </c>
      <c r="B10" s="268">
        <f>UnitInfo!B10</f>
        <v>200</v>
      </c>
      <c r="C10" s="252">
        <f>Items!C12</f>
        <v>0</v>
      </c>
      <c r="D10" s="268">
        <f t="shared" si="0"/>
        <v>0</v>
      </c>
      <c r="E10" s="267" t="str">
        <f>UnitInfo!C10</f>
        <v>Stock Item</v>
      </c>
    </row>
    <row r="11" spans="1:5" s="54" customFormat="1" ht="25.5" hidden="1" x14ac:dyDescent="0.2">
      <c r="A11" s="269" t="str">
        <f>UnitInfo!A11</f>
        <v>Ceiling Exhaust Fan 300-400 CFM</v>
      </c>
      <c r="B11" s="268">
        <f>UnitInfo!B11</f>
        <v>300</v>
      </c>
      <c r="C11" s="252">
        <f>Items!C13</f>
        <v>0</v>
      </c>
      <c r="D11" s="268">
        <f t="shared" si="0"/>
        <v>0</v>
      </c>
      <c r="E11" s="267" t="str">
        <f>UnitInfo!C11</f>
        <v>-</v>
      </c>
    </row>
    <row r="12" spans="1:5" s="54" customFormat="1" ht="25.5" hidden="1" x14ac:dyDescent="0.2">
      <c r="A12" s="269" t="str">
        <f>UnitInfo!A12</f>
        <v>Ceiling Exhaust Fan 400-500 CFM</v>
      </c>
      <c r="B12" s="268">
        <f>UnitInfo!B12</f>
        <v>400</v>
      </c>
      <c r="C12" s="252">
        <f>Items!C14</f>
        <v>0</v>
      </c>
      <c r="D12" s="268">
        <f t="shared" si="0"/>
        <v>0</v>
      </c>
      <c r="E12" s="267" t="str">
        <f>UnitInfo!C12</f>
        <v>-</v>
      </c>
    </row>
    <row r="13" spans="1:5" s="54" customFormat="1" ht="15.75" hidden="1" x14ac:dyDescent="0.2">
      <c r="A13" s="269" t="str">
        <f>UnitInfo!A13</f>
        <v>Add: Roof Cap</v>
      </c>
      <c r="B13" s="268">
        <f>UnitInfo!B13</f>
        <v>50</v>
      </c>
      <c r="C13" s="252">
        <f>Items!C15</f>
        <v>0</v>
      </c>
      <c r="D13" s="268">
        <f t="shared" si="0"/>
        <v>0</v>
      </c>
      <c r="E13" s="267" t="str">
        <f>UnitInfo!C13</f>
        <v>-</v>
      </c>
    </row>
    <row r="14" spans="1:5" s="54" customFormat="1" ht="25.5" hidden="1" x14ac:dyDescent="0.2">
      <c r="A14" s="269" t="str">
        <f>UnitInfo!A14</f>
        <v>Add: Roof Curb and Cap</v>
      </c>
      <c r="B14" s="268">
        <f>UnitInfo!B14</f>
        <v>90</v>
      </c>
      <c r="C14" s="252">
        <f>Items!C16</f>
        <v>0</v>
      </c>
      <c r="D14" s="268">
        <f t="shared" si="0"/>
        <v>0</v>
      </c>
      <c r="E14" s="267" t="str">
        <f>UnitInfo!C14</f>
        <v>Stock Item</v>
      </c>
    </row>
    <row r="15" spans="1:5" s="54" customFormat="1" ht="15.75" hidden="1" x14ac:dyDescent="0.2">
      <c r="A15" s="269">
        <f>UnitInfo!A15</f>
        <v>0</v>
      </c>
      <c r="B15" s="268">
        <f>UnitInfo!B15</f>
        <v>0</v>
      </c>
      <c r="C15" s="252">
        <f>Items!C17</f>
        <v>0</v>
      </c>
      <c r="D15" s="260"/>
      <c r="E15" s="258"/>
    </row>
    <row r="16" spans="1:5" s="54" customFormat="1" ht="15.75" hidden="1" x14ac:dyDescent="0.2">
      <c r="A16" s="269">
        <f>UnitInfo!A16</f>
        <v>0</v>
      </c>
      <c r="B16" s="268">
        <f>UnitInfo!B16</f>
        <v>0</v>
      </c>
      <c r="C16" s="252">
        <f>Items!C18</f>
        <v>0</v>
      </c>
      <c r="D16" s="260"/>
      <c r="E16" s="258"/>
    </row>
    <row r="17" spans="1:5" s="54" customFormat="1" ht="15.75" hidden="1" x14ac:dyDescent="0.2">
      <c r="A17" s="269">
        <f>UnitInfo!A17</f>
        <v>0</v>
      </c>
      <c r="B17" s="268">
        <f>UnitInfo!B17</f>
        <v>0</v>
      </c>
      <c r="C17" s="252">
        <f>Items!C19</f>
        <v>0</v>
      </c>
      <c r="D17" s="260"/>
      <c r="E17" s="258"/>
    </row>
    <row r="18" spans="1:5" s="54" customFormat="1" ht="15.75" hidden="1" x14ac:dyDescent="0.2">
      <c r="A18" s="269">
        <f>UnitInfo!A18</f>
        <v>0</v>
      </c>
      <c r="B18" s="268">
        <f>UnitInfo!B18</f>
        <v>0</v>
      </c>
      <c r="C18" s="252">
        <f>Items!C20</f>
        <v>0</v>
      </c>
      <c r="D18" s="260"/>
      <c r="E18" s="258"/>
    </row>
    <row r="19" spans="1:5" s="54" customFormat="1" ht="15.75" hidden="1" x14ac:dyDescent="0.2">
      <c r="A19" s="269">
        <f>UnitInfo!A19</f>
        <v>0</v>
      </c>
      <c r="B19" s="268">
        <f>UnitInfo!B19</f>
        <v>0</v>
      </c>
      <c r="C19" s="252">
        <f>Items!C21</f>
        <v>0</v>
      </c>
      <c r="D19" s="260"/>
      <c r="E19" s="258"/>
    </row>
    <row r="20" spans="1:5" s="54" customFormat="1" ht="15.75" hidden="1" x14ac:dyDescent="0.2">
      <c r="A20" s="269">
        <f>UnitInfo!A20</f>
        <v>0</v>
      </c>
      <c r="B20" s="268">
        <f>UnitInfo!B20</f>
        <v>0</v>
      </c>
      <c r="C20" s="252">
        <f>Items!C22</f>
        <v>0</v>
      </c>
      <c r="D20" s="260"/>
      <c r="E20" s="258"/>
    </row>
    <row r="21" spans="1:5" s="54" customFormat="1" ht="15.75" hidden="1" x14ac:dyDescent="0.2">
      <c r="A21" s="269">
        <f>UnitInfo!A21</f>
        <v>0</v>
      </c>
      <c r="B21" s="268">
        <f>UnitInfo!B21</f>
        <v>0</v>
      </c>
      <c r="C21" s="252">
        <f>Items!C23</f>
        <v>0</v>
      </c>
      <c r="D21" s="260"/>
      <c r="E21" s="258"/>
    </row>
    <row r="22" spans="1:5" s="54" customFormat="1" ht="15.75" hidden="1" x14ac:dyDescent="0.2">
      <c r="A22" s="269">
        <f>UnitInfo!A22</f>
        <v>0</v>
      </c>
      <c r="B22" s="268">
        <f>UnitInfo!B22</f>
        <v>0</v>
      </c>
      <c r="C22" s="252">
        <f>Items!C24</f>
        <v>0</v>
      </c>
      <c r="D22" s="260"/>
      <c r="E22" s="258"/>
    </row>
    <row r="23" spans="1:5" s="54" customFormat="1" ht="15.75" hidden="1" x14ac:dyDescent="0.2">
      <c r="A23" s="269">
        <f>UnitInfo!A23</f>
        <v>0</v>
      </c>
      <c r="B23" s="268">
        <f>UnitInfo!B23</f>
        <v>0</v>
      </c>
      <c r="C23" s="252">
        <f>Items!C25</f>
        <v>0</v>
      </c>
      <c r="D23" s="260"/>
      <c r="E23" s="258"/>
    </row>
    <row r="24" spans="1:5" ht="63" customHeight="1" x14ac:dyDescent="0.2">
      <c r="A24" s="56" t="s">
        <v>187</v>
      </c>
      <c r="C24" s="56">
        <v>1</v>
      </c>
    </row>
    <row r="25" spans="1:5" ht="18" hidden="1" customHeight="1" x14ac:dyDescent="0.2">
      <c r="B25" s="56" t="s">
        <v>184</v>
      </c>
      <c r="C25" s="57">
        <f>SUM(C2:C23)</f>
        <v>0</v>
      </c>
      <c r="D25" s="255">
        <f>SUM(D2:D23)</f>
        <v>0</v>
      </c>
    </row>
    <row r="47" spans="4:4" s="54" customFormat="1" ht="18" customHeight="1" x14ac:dyDescent="0.2">
      <c r="D47" s="256"/>
    </row>
    <row r="48" spans="4:4" s="54" customFormat="1" ht="18" customHeight="1" x14ac:dyDescent="0.2">
      <c r="D48" s="256"/>
    </row>
    <row r="49" spans="4:4" s="54" customFormat="1" ht="18" customHeight="1" x14ac:dyDescent="0.2">
      <c r="D49" s="256"/>
    </row>
    <row r="50" spans="4:4" s="54" customFormat="1" ht="18" customHeight="1" x14ac:dyDescent="0.2">
      <c r="D50" s="256"/>
    </row>
    <row r="51" spans="4:4" s="54" customFormat="1" ht="18" customHeight="1" x14ac:dyDescent="0.2">
      <c r="D51" s="256"/>
    </row>
    <row r="52" spans="4:4" s="54" customFormat="1" ht="18" customHeight="1" x14ac:dyDescent="0.2">
      <c r="D52" s="256"/>
    </row>
  </sheetData>
  <autoFilter ref="A1:D25">
    <filterColumn colId="2">
      <customFilters>
        <customFilter operator="greaterThan" val="0"/>
      </customFilters>
    </filterColumn>
  </autoFilter>
  <phoneticPr fontId="4" type="noConversion"/>
  <dataValidations count="2">
    <dataValidation type="textLength" operator="equal" showInputMessage="1" showErrorMessage="1" errorTitle="Do no use decimals" error="Do not use decimals" sqref="A47:B65438 D47:D65438">
      <formula1>1</formula1>
    </dataValidation>
    <dataValidation type="textLength" operator="greaterThanOrEqual" showInputMessage="1" showErrorMessage="1" errorTitle="Do no use decimals" error="Do not use decimals" sqref="C47:C65438">
      <formula1>1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filterMode="1"/>
  <dimension ref="A1:D30"/>
  <sheetViews>
    <sheetView workbookViewId="0">
      <selection activeCell="A2" sqref="A2:D29"/>
    </sheetView>
  </sheetViews>
  <sheetFormatPr defaultRowHeight="12.75" x14ac:dyDescent="0.2"/>
  <cols>
    <col min="1" max="1" width="16.7109375" bestFit="1" customWidth="1"/>
    <col min="2" max="2" width="65.85546875" bestFit="1" customWidth="1"/>
  </cols>
  <sheetData>
    <row r="1" spans="1:4" x14ac:dyDescent="0.2">
      <c r="A1" s="66" t="s">
        <v>181</v>
      </c>
      <c r="B1" s="67" t="s">
        <v>182</v>
      </c>
      <c r="C1" s="67" t="s">
        <v>17</v>
      </c>
      <c r="D1" s="68" t="s">
        <v>183</v>
      </c>
    </row>
    <row r="2" spans="1:4" s="54" customFormat="1" ht="18" hidden="1" customHeight="1" x14ac:dyDescent="0.2">
      <c r="A2" s="63" t="s">
        <v>75</v>
      </c>
      <c r="B2" s="69" t="s">
        <v>76</v>
      </c>
      <c r="C2" s="40">
        <f>Controls!G28</f>
        <v>0</v>
      </c>
      <c r="D2" s="77">
        <f>Controls!H28</f>
        <v>0</v>
      </c>
    </row>
    <row r="3" spans="1:4" s="54" customFormat="1" ht="18" hidden="1" customHeight="1" x14ac:dyDescent="0.2">
      <c r="A3" s="63" t="s">
        <v>77</v>
      </c>
      <c r="B3" s="69" t="s">
        <v>78</v>
      </c>
      <c r="C3" s="40">
        <f>Controls!G29</f>
        <v>0</v>
      </c>
      <c r="D3" s="77">
        <f>Controls!H29</f>
        <v>0</v>
      </c>
    </row>
    <row r="4" spans="1:4" s="54" customFormat="1" ht="18" hidden="1" customHeight="1" x14ac:dyDescent="0.2">
      <c r="A4" s="63" t="s">
        <v>79</v>
      </c>
      <c r="B4" s="69" t="s">
        <v>80</v>
      </c>
      <c r="C4" s="40">
        <f>Controls!G30</f>
        <v>0</v>
      </c>
      <c r="D4" s="77">
        <f>Controls!H30</f>
        <v>0</v>
      </c>
    </row>
    <row r="5" spans="1:4" s="54" customFormat="1" ht="18" hidden="1" customHeight="1" x14ac:dyDescent="0.2">
      <c r="A5" s="63" t="s">
        <v>216</v>
      </c>
      <c r="B5" s="69" t="s">
        <v>217</v>
      </c>
      <c r="C5" s="40">
        <f>Controls!G31</f>
        <v>0</v>
      </c>
      <c r="D5" s="77">
        <f>Controls!H31</f>
        <v>0</v>
      </c>
    </row>
    <row r="6" spans="1:4" s="56" customFormat="1" ht="18" hidden="1" customHeight="1" x14ac:dyDescent="0.2">
      <c r="A6" s="59" t="s">
        <v>98</v>
      </c>
      <c r="B6" s="60" t="s">
        <v>160</v>
      </c>
      <c r="C6" s="58">
        <f>Service!G4</f>
        <v>0</v>
      </c>
      <c r="D6" s="75">
        <f>Service!H4</f>
        <v>0</v>
      </c>
    </row>
    <row r="7" spans="1:4" s="54" customFormat="1" ht="18" hidden="1" customHeight="1" x14ac:dyDescent="0.2">
      <c r="A7" s="61" t="s">
        <v>99</v>
      </c>
      <c r="B7" s="62" t="s">
        <v>161</v>
      </c>
      <c r="C7" s="40">
        <f>Service!G5</f>
        <v>0</v>
      </c>
      <c r="D7" s="74">
        <f>Service!H5</f>
        <v>0</v>
      </c>
    </row>
    <row r="8" spans="1:4" s="54" customFormat="1" ht="18" hidden="1" customHeight="1" x14ac:dyDescent="0.2">
      <c r="A8" s="61" t="s">
        <v>100</v>
      </c>
      <c r="B8" s="62" t="s">
        <v>162</v>
      </c>
      <c r="C8" s="40">
        <f>Service!G6</f>
        <v>0</v>
      </c>
      <c r="D8" s="74">
        <f>Service!H6</f>
        <v>0</v>
      </c>
    </row>
    <row r="9" spans="1:4" s="54" customFormat="1" ht="18" hidden="1" customHeight="1" x14ac:dyDescent="0.2">
      <c r="A9" s="61" t="s">
        <v>101</v>
      </c>
      <c r="B9" s="62" t="s">
        <v>163</v>
      </c>
      <c r="C9" s="40">
        <f>Service!G7</f>
        <v>0</v>
      </c>
      <c r="D9" s="74">
        <f>Service!H7</f>
        <v>0</v>
      </c>
    </row>
    <row r="10" spans="1:4" s="54" customFormat="1" ht="18" hidden="1" customHeight="1" x14ac:dyDescent="0.2">
      <c r="A10" s="61" t="s">
        <v>102</v>
      </c>
      <c r="B10" s="62" t="s">
        <v>164</v>
      </c>
      <c r="C10" s="40">
        <f>Service!G8</f>
        <v>0</v>
      </c>
      <c r="D10" s="74">
        <f>Service!H8</f>
        <v>0</v>
      </c>
    </row>
    <row r="11" spans="1:4" s="54" customFormat="1" ht="18" hidden="1" customHeight="1" x14ac:dyDescent="0.2">
      <c r="A11" s="61" t="s">
        <v>103</v>
      </c>
      <c r="B11" s="62" t="s">
        <v>165</v>
      </c>
      <c r="C11" s="40">
        <f>Service!G9</f>
        <v>0</v>
      </c>
      <c r="D11" s="74">
        <f>Service!H9</f>
        <v>0</v>
      </c>
    </row>
    <row r="12" spans="1:4" s="54" customFormat="1" ht="18" hidden="1" customHeight="1" x14ac:dyDescent="0.2">
      <c r="A12" s="70" t="s">
        <v>104</v>
      </c>
      <c r="B12" s="62" t="s">
        <v>166</v>
      </c>
      <c r="C12" s="40">
        <f>Service!G10</f>
        <v>0</v>
      </c>
      <c r="D12" s="74">
        <f>Service!H10</f>
        <v>0</v>
      </c>
    </row>
    <row r="13" spans="1:4" s="54" customFormat="1" ht="18" hidden="1" customHeight="1" x14ac:dyDescent="0.2">
      <c r="A13" s="71" t="s">
        <v>105</v>
      </c>
      <c r="B13" s="62" t="s">
        <v>167</v>
      </c>
      <c r="C13" s="40">
        <f>Service!G11</f>
        <v>0</v>
      </c>
      <c r="D13" s="74">
        <f>Service!H11</f>
        <v>0</v>
      </c>
    </row>
    <row r="14" spans="1:4" s="54" customFormat="1" ht="18" hidden="1" customHeight="1" x14ac:dyDescent="0.2">
      <c r="A14" s="71" t="s">
        <v>106</v>
      </c>
      <c r="B14" s="62" t="s">
        <v>167</v>
      </c>
      <c r="C14" s="40">
        <f>Service!G12</f>
        <v>0</v>
      </c>
      <c r="D14" s="74">
        <f>Service!H12</f>
        <v>0</v>
      </c>
    </row>
    <row r="15" spans="1:4" s="54" customFormat="1" ht="18" hidden="1" customHeight="1" x14ac:dyDescent="0.2">
      <c r="A15" s="71" t="s">
        <v>107</v>
      </c>
      <c r="B15" s="62" t="s">
        <v>168</v>
      </c>
      <c r="C15" s="40">
        <f>Service!G13</f>
        <v>0</v>
      </c>
      <c r="D15" s="74">
        <f>Service!H13</f>
        <v>0</v>
      </c>
    </row>
    <row r="16" spans="1:4" s="54" customFormat="1" ht="18" hidden="1" customHeight="1" x14ac:dyDescent="0.2">
      <c r="A16" s="71" t="s">
        <v>108</v>
      </c>
      <c r="B16" s="62" t="s">
        <v>169</v>
      </c>
      <c r="C16" s="40">
        <f>Service!G14</f>
        <v>0</v>
      </c>
      <c r="D16" s="74">
        <f>Service!H14</f>
        <v>0</v>
      </c>
    </row>
    <row r="17" spans="1:4" s="54" customFormat="1" ht="18" hidden="1" customHeight="1" x14ac:dyDescent="0.2">
      <c r="A17" s="71" t="s">
        <v>109</v>
      </c>
      <c r="B17" s="62" t="s">
        <v>170</v>
      </c>
      <c r="C17" s="40">
        <f>Service!G15</f>
        <v>0</v>
      </c>
      <c r="D17" s="74">
        <f>Service!H15</f>
        <v>0</v>
      </c>
    </row>
    <row r="18" spans="1:4" s="54" customFormat="1" ht="18" hidden="1" customHeight="1" x14ac:dyDescent="0.2">
      <c r="A18" s="71" t="s">
        <v>110</v>
      </c>
      <c r="B18" s="62" t="s">
        <v>171</v>
      </c>
      <c r="C18" s="40">
        <f>Service!G16</f>
        <v>0</v>
      </c>
      <c r="D18" s="74">
        <f>Service!H16</f>
        <v>0</v>
      </c>
    </row>
    <row r="19" spans="1:4" s="54" customFormat="1" ht="18" hidden="1" customHeight="1" x14ac:dyDescent="0.2">
      <c r="A19" s="71" t="s">
        <v>111</v>
      </c>
      <c r="B19" s="62" t="s">
        <v>172</v>
      </c>
      <c r="C19" s="40">
        <f>Service!G17</f>
        <v>0</v>
      </c>
      <c r="D19" s="74">
        <f>Service!H17</f>
        <v>0</v>
      </c>
    </row>
    <row r="20" spans="1:4" s="54" customFormat="1" ht="18" hidden="1" customHeight="1" x14ac:dyDescent="0.2">
      <c r="A20" s="71" t="s">
        <v>112</v>
      </c>
      <c r="B20" s="62" t="s">
        <v>172</v>
      </c>
      <c r="C20" s="40">
        <f>Service!G18</f>
        <v>0</v>
      </c>
      <c r="D20" s="74">
        <f>Service!H18</f>
        <v>0</v>
      </c>
    </row>
    <row r="21" spans="1:4" s="54" customFormat="1" ht="18" hidden="1" customHeight="1" x14ac:dyDescent="0.2">
      <c r="A21" s="71" t="s">
        <v>218</v>
      </c>
      <c r="B21" s="62" t="s">
        <v>173</v>
      </c>
      <c r="C21" s="40">
        <f>Service!G19</f>
        <v>0</v>
      </c>
      <c r="D21" s="74">
        <f>Service!H19</f>
        <v>0</v>
      </c>
    </row>
    <row r="22" spans="1:4" s="54" customFormat="1" ht="18" hidden="1" customHeight="1" x14ac:dyDescent="0.2">
      <c r="A22" s="71" t="s">
        <v>219</v>
      </c>
      <c r="B22" s="62" t="s">
        <v>174</v>
      </c>
      <c r="C22" s="40">
        <f>Service!G20</f>
        <v>0</v>
      </c>
      <c r="D22" s="74">
        <f>Service!H20</f>
        <v>0</v>
      </c>
    </row>
    <row r="23" spans="1:4" s="54" customFormat="1" ht="18" hidden="1" customHeight="1" x14ac:dyDescent="0.2">
      <c r="A23" s="71" t="s">
        <v>113</v>
      </c>
      <c r="B23" s="62" t="s">
        <v>175</v>
      </c>
      <c r="C23" s="40">
        <f>Service!G21</f>
        <v>0</v>
      </c>
      <c r="D23" s="74">
        <f>Service!H21</f>
        <v>0</v>
      </c>
    </row>
    <row r="24" spans="1:4" s="54" customFormat="1" ht="18" hidden="1" customHeight="1" x14ac:dyDescent="0.2">
      <c r="A24" s="71" t="s">
        <v>114</v>
      </c>
      <c r="B24" s="62" t="s">
        <v>176</v>
      </c>
      <c r="C24" s="40">
        <f>Service!G22</f>
        <v>0</v>
      </c>
      <c r="D24" s="74">
        <f>Service!H22</f>
        <v>0</v>
      </c>
    </row>
    <row r="25" spans="1:4" s="54" customFormat="1" ht="18" hidden="1" customHeight="1" x14ac:dyDescent="0.2">
      <c r="A25" s="71" t="s">
        <v>220</v>
      </c>
      <c r="B25" s="62" t="s">
        <v>177</v>
      </c>
      <c r="C25" s="40">
        <f>Service!G23</f>
        <v>0</v>
      </c>
      <c r="D25" s="74">
        <f>Service!H23</f>
        <v>0</v>
      </c>
    </row>
    <row r="26" spans="1:4" s="54" customFormat="1" ht="18" hidden="1" customHeight="1" x14ac:dyDescent="0.2">
      <c r="A26" s="71" t="s">
        <v>115</v>
      </c>
      <c r="B26" s="62" t="s">
        <v>178</v>
      </c>
      <c r="C26" s="40">
        <f>Service!G24</f>
        <v>0</v>
      </c>
      <c r="D26" s="74">
        <f>Service!H24</f>
        <v>0</v>
      </c>
    </row>
    <row r="27" spans="1:4" s="54" customFormat="1" ht="18" hidden="1" customHeight="1" x14ac:dyDescent="0.2">
      <c r="A27" s="71" t="s">
        <v>116</v>
      </c>
      <c r="B27" s="62" t="s">
        <v>179</v>
      </c>
      <c r="C27" s="40">
        <f>Service!G25</f>
        <v>0</v>
      </c>
      <c r="D27" s="74">
        <f>Service!H25</f>
        <v>0</v>
      </c>
    </row>
    <row r="28" spans="1:4" s="54" customFormat="1" ht="18" hidden="1" customHeight="1" x14ac:dyDescent="0.2">
      <c r="A28" s="72" t="s">
        <v>117</v>
      </c>
      <c r="B28" s="64" t="s">
        <v>180</v>
      </c>
      <c r="C28" s="65">
        <f>Service!G26</f>
        <v>0</v>
      </c>
      <c r="D28" s="76">
        <f>Service!H26</f>
        <v>0</v>
      </c>
    </row>
    <row r="29" spans="1:4" x14ac:dyDescent="0.2">
      <c r="A29" s="73" t="s">
        <v>188</v>
      </c>
      <c r="B29" s="55"/>
      <c r="C29" s="39">
        <v>1</v>
      </c>
      <c r="D29" s="39"/>
    </row>
    <row r="30" spans="1:4" hidden="1" x14ac:dyDescent="0.2">
      <c r="B30" s="55" t="s">
        <v>185</v>
      </c>
      <c r="C30" s="39">
        <f>SUM(C2:C28)</f>
        <v>0</v>
      </c>
      <c r="D30" s="39">
        <f>SUM(D2:D28)</f>
        <v>0</v>
      </c>
    </row>
  </sheetData>
  <autoFilter ref="A1:D30">
    <filterColumn colId="2">
      <customFilters>
        <customFilter operator="greaterThan" val="0"/>
      </customFilters>
    </filterColumn>
  </autoFilter>
  <phoneticPr fontId="4" type="noConversion"/>
  <dataValidations count="4">
    <dataValidation type="textLength" operator="greaterThanOrEqual" showInputMessage="1" showErrorMessage="1" errorTitle="Do no use decimals" error="Do not use decimals" sqref="C2:C28">
      <formula1>1</formula1>
    </dataValidation>
    <dataValidation type="textLength" operator="equal" showInputMessage="1" showErrorMessage="1" errorTitle="Do no use decimals" error="Do not use decimals" sqref="D2:D28 A2:B4 B6:B28 A26:A28 A6:A20 A23:A24">
      <formula1>1</formula1>
    </dataValidation>
    <dataValidation allowBlank="1" showInputMessage="1" sqref="A5:B5"/>
    <dataValidation type="textLength" operator="equal" showInputMessage="1" errorTitle="Do no use decimals" error="Do not use decimals" sqref="A21:A22 A25">
      <formula1>1</formula1>
    </dataValidation>
  </dataValidation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Units ex</vt:lpstr>
      <vt:lpstr>Items</vt:lpstr>
      <vt:lpstr>UnitInfo</vt:lpstr>
      <vt:lpstr>Refrigeration Accy</vt:lpstr>
      <vt:lpstr>Controls</vt:lpstr>
      <vt:lpstr>Pumps</vt:lpstr>
      <vt:lpstr>Service</vt:lpstr>
      <vt:lpstr>ListPriceSummary</vt:lpstr>
      <vt:lpstr>NetPriceSummary</vt:lpstr>
      <vt:lpstr>PriceSummary</vt:lpstr>
      <vt:lpstr>Quote</vt:lpstr>
      <vt:lpstr>TotalListPrice</vt:lpstr>
      <vt:lpstr>TotalNetPrice</vt:lpstr>
    </vt:vector>
  </TitlesOfParts>
  <Company>Sanyo E &amp; E America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Kuykendall</dc:creator>
  <cp:lastModifiedBy>Marion Hughes</cp:lastModifiedBy>
  <cp:lastPrinted>2016-03-08T21:13:46Z</cp:lastPrinted>
  <dcterms:created xsi:type="dcterms:W3CDTF">2010-01-07T22:35:51Z</dcterms:created>
  <dcterms:modified xsi:type="dcterms:W3CDTF">2016-03-08T21:30:22Z</dcterms:modified>
</cp:coreProperties>
</file>